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8"/>
  </bookViews>
  <sheets>
    <sheet name="CAGLIARI" sheetId="1" r:id="rId1"/>
    <sheet name="ORISTANO" sheetId="2" r:id="rId2"/>
    <sheet name="NUORO" sheetId="3" r:id="rId3"/>
    <sheet name="SASSARI" sheetId="4" r:id="rId4"/>
    <sheet name="CARB-IGLESIAS" sheetId="5" r:id="rId5"/>
    <sheet name="OGLIASTRA" sheetId="6" r:id="rId6"/>
    <sheet name="MEDIO-CAMPID" sheetId="7" r:id="rId7"/>
    <sheet name="OLBIA-TEMPIO" sheetId="8" r:id="rId8"/>
    <sheet name="REGIONE" sheetId="9" r:id="rId9"/>
  </sheets>
  <definedNames>
    <definedName name="Excel_BuiltIn__FilterDatabase_1">'CAGLIARI'!$A$1:$Q$382</definedName>
    <definedName name="Excel_BuiltIn__FilterDatabase_2">'ORISTANO'!$A$1:$R$5894</definedName>
    <definedName name="Excel_BuiltIn__FilterDatabase_3">'NUORO'!$A$1:$Q$382</definedName>
    <definedName name="Excel_BuiltIn__FilterDatabase_4">'SASSARI'!$A$1:$Q$382</definedName>
    <definedName name="Excel_BuiltIn__FilterDatabase_5">'CARB-IGLESIAS'!$A$1:$Q$382</definedName>
    <definedName name="Excel_BuiltIn__FilterDatabase_6">'OGLIASTRA'!$A$1:$Q$382</definedName>
    <definedName name="Excel_BuiltIn__FilterDatabase_7">'MEDIO-CAMPID'!$A$1:$Q$382</definedName>
    <definedName name="Excel_BuiltIn__FilterDatabase_8">'OLBIA-TEMPIO'!$A$1:$Q$382</definedName>
    <definedName name="Excel_BuiltIn__FilterDatabase_9">'REGIONE'!$A$1:$Q$395</definedName>
  </definedNames>
  <calcPr fullCalcOnLoad="1"/>
</workbook>
</file>

<file path=xl/sharedStrings.xml><?xml version="1.0" encoding="utf-8"?>
<sst xmlns="http://schemas.openxmlformats.org/spreadsheetml/2006/main" count="936" uniqueCount="410">
  <si>
    <t>ELEZIONI  REGIONALI 16 FEBBRAIO 2014</t>
  </si>
  <si>
    <t>CAGLIARI</t>
  </si>
  <si>
    <t>cod. istat nuovo</t>
  </si>
  <si>
    <t>cod. istat vecchio</t>
  </si>
  <si>
    <t>TOTALE ELETTORI MASCHI</t>
  </si>
  <si>
    <t>TOTALE ELETTORI FEMMINE</t>
  </si>
  <si>
    <t>TOTALE</t>
  </si>
  <si>
    <t xml:space="preserve">RESIDENTI ALL'ESTERO </t>
  </si>
  <si>
    <t>RESIDENTI ALL'ESTERO FEMMINE</t>
  </si>
  <si>
    <t>TOTALE RESID. ESTERO</t>
  </si>
  <si>
    <t>SEZIONI ELETTORALI ORDINARIE</t>
  </si>
  <si>
    <t>SEZIONI ELETTORALI OSPEDALIERE</t>
  </si>
  <si>
    <t>LUOGHI DI CURA CON MENO 100 POSTI LETTO</t>
  </si>
  <si>
    <t>LUOGHI DI CURA DA 100 A 199 POSTI LETTO</t>
  </si>
  <si>
    <t>LUOGHI DI DETENZIONE</t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</si>
  <si>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MASCHI</t>
    </r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</si>
  <si>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FEMMINE</t>
    </r>
  </si>
  <si>
    <r>
      <t xml:space="preserve">blocco liste aggiunte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TOTALE</t>
    </r>
  </si>
  <si>
    <t>ARMUNGIA</t>
  </si>
  <si>
    <t>ASSEMINI</t>
  </si>
  <si>
    <t>BALLAO</t>
  </si>
  <si>
    <t>BARRALI</t>
  </si>
  <si>
    <t>BURCEI</t>
  </si>
  <si>
    <t>CAPOTERRA</t>
  </si>
  <si>
    <t>CASTIADAS</t>
  </si>
  <si>
    <t>DECIMOMANNU</t>
  </si>
  <si>
    <t>DECIMOPUTZU</t>
  </si>
  <si>
    <t>DOLIANOVA</t>
  </si>
  <si>
    <t>DOMUS DE MARIA</t>
  </si>
  <si>
    <t>DONORI</t>
  </si>
  <si>
    <t>ELMAS</t>
  </si>
  <si>
    <t>ESCALAPLANO</t>
  </si>
  <si>
    <t>ESCOLCA</t>
  </si>
  <si>
    <t>ESTERZILI</t>
  </si>
  <si>
    <t>GERGEI</t>
  </si>
  <si>
    <t>GESICO</t>
  </si>
  <si>
    <t>GONI</t>
  </si>
  <si>
    <t>GUAMAGGIORE</t>
  </si>
  <si>
    <t>GUASILA</t>
  </si>
  <si>
    <t>ISILI</t>
  </si>
  <si>
    <t>MANDAS</t>
  </si>
  <si>
    <t>MARACALAGONIS</t>
  </si>
  <si>
    <t>MONASTIR</t>
  </si>
  <si>
    <t>MONSERRATO</t>
  </si>
  <si>
    <t>MURAVERA</t>
  </si>
  <si>
    <t>NURAGUS</t>
  </si>
  <si>
    <t>NURALLAO</t>
  </si>
  <si>
    <t>NURAMINIS</t>
  </si>
  <si>
    <t>NURRI</t>
  </si>
  <si>
    <t>ORROLI</t>
  </si>
  <si>
    <t>ORTACESUS</t>
  </si>
  <si>
    <t>PIMENTEL</t>
  </si>
  <si>
    <t>PULA</t>
  </si>
  <si>
    <t>QUARTU SANT'ELENA</t>
  </si>
  <si>
    <t>QUARTUCCIU</t>
  </si>
  <si>
    <t>SADALI</t>
  </si>
  <si>
    <t>SAMATZAI</t>
  </si>
  <si>
    <t>SAN BASILIO</t>
  </si>
  <si>
    <t>SAN NICOLO' GERREI</t>
  </si>
  <si>
    <t>SAN SPERATE</t>
  </si>
  <si>
    <t>SAN VITO</t>
  </si>
  <si>
    <t>SANT'ANDREA FRIUS</t>
  </si>
  <si>
    <t>SARROCH</t>
  </si>
  <si>
    <t>SELARGIUS</t>
  </si>
  <si>
    <t>SELEGAS</t>
  </si>
  <si>
    <t>SENORBI'</t>
  </si>
  <si>
    <t>SERDIANA</t>
  </si>
  <si>
    <t>SERRI</t>
  </si>
  <si>
    <t>SESTU</t>
  </si>
  <si>
    <t>SETTIMO SAN PIETRO</t>
  </si>
  <si>
    <t>SEULO</t>
  </si>
  <si>
    <t>SILIQUA</t>
  </si>
  <si>
    <t>SILIUS</t>
  </si>
  <si>
    <t>SINNAI</t>
  </si>
  <si>
    <t>SIURGUS DONIGALA</t>
  </si>
  <si>
    <t>SOLEMINIS</t>
  </si>
  <si>
    <t>SUELLI</t>
  </si>
  <si>
    <t>TEULADA</t>
  </si>
  <si>
    <t>USSANA</t>
  </si>
  <si>
    <t>UTA</t>
  </si>
  <si>
    <t>VALLERMOSA</t>
  </si>
  <si>
    <t>VILLA SAN PIETRO</t>
  </si>
  <si>
    <t>VILLANOVATULO</t>
  </si>
  <si>
    <t>VILLAPUTZU</t>
  </si>
  <si>
    <t>VILLASALTO</t>
  </si>
  <si>
    <t>VILLASIMIUS</t>
  </si>
  <si>
    <t>VILLASOR</t>
  </si>
  <si>
    <t>VILLASPECIOSA</t>
  </si>
  <si>
    <t>TOTALI</t>
  </si>
  <si>
    <t>COMUNI MANCANTI</t>
  </si>
  <si>
    <t xml:space="preserve"> </t>
  </si>
  <si>
    <t>ORISTANO</t>
  </si>
  <si>
    <t>RESIDENTI ALL'ESTERO MASCHI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</si>
  <si>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</si>
  <si>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</si>
  <si>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</si>
  <si>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</si>
  <si>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</si>
  <si>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</si>
  <si>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</si>
  <si>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</si>
  <si>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</si>
  <si>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</si>
  <si>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</si>
  <si>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</si>
  <si>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</si>
  <si>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BIDONI'</t>
  </si>
  <si>
    <t>BONARCADO</t>
  </si>
  <si>
    <t>BORONEDDU</t>
  </si>
  <si>
    <t>BOSA</t>
  </si>
  <si>
    <t>BUSACHI</t>
  </si>
  <si>
    <t>CABRAS</t>
  </si>
  <si>
    <t>CUGLIERI</t>
  </si>
  <si>
    <t>CURCURIS</t>
  </si>
  <si>
    <t>FLUSSIO</t>
  </si>
  <si>
    <t>FORDONGIANUS</t>
  </si>
  <si>
    <t>GENONI</t>
  </si>
  <si>
    <t>GHILARZA</t>
  </si>
  <si>
    <t>GONNOSCODINA</t>
  </si>
  <si>
    <t>GONNOSNO'</t>
  </si>
  <si>
    <t>GONNOSTRAMATZA</t>
  </si>
  <si>
    <t>LACONI</t>
  </si>
  <si>
    <t>MAGOMADAS</t>
  </si>
  <si>
    <t>MARRUBIU</t>
  </si>
  <si>
    <t>MASULLAS</t>
  </si>
  <si>
    <t>MILIS</t>
  </si>
  <si>
    <t>MODOLO</t>
  </si>
  <si>
    <t>MOGORELLA</t>
  </si>
  <si>
    <t>MOGORO</t>
  </si>
  <si>
    <t>MONTRESTA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</si>
  <si>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</si>
  <si>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</si>
  <si>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</si>
  <si>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</si>
  <si>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</si>
  <si>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</si>
  <si>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</si>
  <si>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</si>
  <si>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</si>
  <si>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</si>
  <si>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</si>
  <si>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</si>
  <si>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</si>
  <si>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</si>
  <si>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SAGAMA</t>
  </si>
  <si>
    <t>SAMUGHEO</t>
  </si>
  <si>
    <t>SAN NICOLO'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</si>
  <si>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</si>
  <si>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</si>
  <si>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</si>
  <si>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</si>
  <si>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</si>
  <si>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</si>
  <si>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</si>
  <si>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</si>
  <si>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</si>
  <si>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</si>
  <si>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SIAPICCIA</t>
  </si>
  <si>
    <t>SIMALA</t>
  </si>
  <si>
    <t>SIMAXIS</t>
  </si>
  <si>
    <t>SINI</t>
  </si>
  <si>
    <t>SIRIS</t>
  </si>
  <si>
    <t>SODDI'</t>
  </si>
  <si>
    <t>SOLARUSSA</t>
  </si>
  <si>
    <t>SORRADILE</t>
  </si>
  <si>
    <t>SUNI</t>
  </si>
  <si>
    <t>TADASUNI</t>
  </si>
  <si>
    <t>TERRALBA</t>
  </si>
  <si>
    <t>TINNURA</t>
  </si>
  <si>
    <t>TRAMATZA</t>
  </si>
  <si>
    <t>TRESNURAGHES</t>
  </si>
  <si>
    <t>ULA'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</si>
  <si>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</si>
  <si>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</si>
  <si>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</si>
  <si>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</si>
  <si>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</si>
  <si>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</si>
  <si>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</si>
  <si>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</si>
  <si>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NUORO</t>
  </si>
  <si>
    <t>ARITZO</t>
  </si>
  <si>
    <t>ATZARA</t>
  </si>
  <si>
    <t>AUSTIS</t>
  </si>
  <si>
    <t>BELVI'</t>
  </si>
  <si>
    <t>BIRORI</t>
  </si>
  <si>
    <t>BITTI</t>
  </si>
  <si>
    <t>BOLOTONA</t>
  </si>
  <si>
    <t>BORORE</t>
  </si>
  <si>
    <t>BORTIGALI</t>
  </si>
  <si>
    <t>DESULO</t>
  </si>
  <si>
    <t>DORGALI</t>
  </si>
  <si>
    <t>DUALCHI</t>
  </si>
  <si>
    <t>FONNI</t>
  </si>
  <si>
    <t>GADONI</t>
  </si>
  <si>
    <t>GALTELLI'</t>
  </si>
  <si>
    <t>GAVOI</t>
  </si>
  <si>
    <t>IRGOLI</t>
  </si>
  <si>
    <t>LEI</t>
  </si>
  <si>
    <t>LOCULI</t>
  </si>
  <si>
    <t>LODE'</t>
  </si>
  <si>
    <t>LODINE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</si>
  <si>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</si>
  <si>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</si>
  <si>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</si>
  <si>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</si>
  <si>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</si>
  <si>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</si>
  <si>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</si>
  <si>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</si>
  <si>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ONANI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</si>
  <si>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</si>
  <si>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</si>
  <si>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</si>
  <si>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</si>
  <si>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</si>
  <si>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</si>
  <si>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</si>
  <si>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</si>
  <si>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</si>
  <si>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OTTANA</t>
  </si>
  <si>
    <t>OVODDA</t>
  </si>
  <si>
    <t>POSADA</t>
  </si>
  <si>
    <t>SARULE</t>
  </si>
  <si>
    <t>SILANUS</t>
  </si>
  <si>
    <t>SINDIA</t>
  </si>
  <si>
    <t>SINISCOLA</t>
  </si>
  <si>
    <t>SORGONO</t>
  </si>
  <si>
    <t>TETI</t>
  </si>
  <si>
    <t>TIANA</t>
  </si>
  <si>
    <t>TONARA</t>
  </si>
  <si>
    <t>TORPE'</t>
  </si>
  <si>
    <t>SASSARI</t>
  </si>
  <si>
    <t>ALGHERO</t>
  </si>
  <si>
    <t>ANELA</t>
  </si>
  <si>
    <t>ARDARA</t>
  </si>
  <si>
    <t>BANARI</t>
  </si>
  <si>
    <t>BENETUTTI</t>
  </si>
  <si>
    <t>BESSUDE</t>
  </si>
  <si>
    <t>BONNANARO</t>
  </si>
  <si>
    <t>BONO</t>
  </si>
  <si>
    <t>BONORVA</t>
  </si>
  <si>
    <t>BORUTTA</t>
  </si>
  <si>
    <t>BOTTIDDA</t>
  </si>
  <si>
    <t>BULTEI</t>
  </si>
  <si>
    <t>BULZI</t>
  </si>
  <si>
    <t>BURGOS</t>
  </si>
  <si>
    <t>CARGEGHE</t>
  </si>
  <si>
    <t>CASTELSARDO</t>
  </si>
  <si>
    <t>CHEREMULE</t>
  </si>
  <si>
    <t>CHIARAMONTI</t>
  </si>
  <si>
    <t>CODRONGIANUS</t>
  </si>
  <si>
    <t>COSSOINE</t>
  </si>
  <si>
    <t>ERULA</t>
  </si>
  <si>
    <t>ESPORLATU</t>
  </si>
  <si>
    <t>FLORINAS</t>
  </si>
  <si>
    <t>GIAVE</t>
  </si>
  <si>
    <t>ILLORAI</t>
  </si>
  <si>
    <t>ITTIREDDU</t>
  </si>
  <si>
    <t>ITTIRI</t>
  </si>
  <si>
    <t>LAERRU</t>
  </si>
  <si>
    <t>MARA</t>
  </si>
  <si>
    <t>MARTIS</t>
  </si>
  <si>
    <t>MONTELEONE ROCCA DORIA</t>
  </si>
  <si>
    <t>MORES</t>
  </si>
  <si>
    <t>MUROS</t>
  </si>
  <si>
    <t>NUGHEDU SAN NICOLO'</t>
  </si>
  <si>
    <t>NULE</t>
  </si>
  <si>
    <t>NULVI</t>
  </si>
  <si>
    <t>OLMEDO</t>
  </si>
  <si>
    <t>OSILO</t>
  </si>
  <si>
    <t>OSSI</t>
  </si>
  <si>
    <t>OZIERI</t>
  </si>
  <si>
    <t>PADRIA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</si>
  <si>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</si>
  <si>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</si>
  <si>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</si>
  <si>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</si>
  <si>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</si>
  <si>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</si>
  <si>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</si>
  <si>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</si>
  <si>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SEDINI</t>
  </si>
  <si>
    <t>SEMESTENE</t>
  </si>
  <si>
    <t>SENNORI</t>
  </si>
  <si>
    <t>SILIGO</t>
  </si>
  <si>
    <t>SORSO</t>
  </si>
  <si>
    <t>STINTINO</t>
  </si>
  <si>
    <t>TERGU</t>
  </si>
  <si>
    <t>THIESI</t>
  </si>
  <si>
    <t>TISSI</t>
  </si>
  <si>
    <t>TORRALBA</t>
  </si>
  <si>
    <t>TULA</t>
  </si>
  <si>
    <t>URI</t>
  </si>
  <si>
    <t>USINI</t>
  </si>
  <si>
    <t>VALLEDORIA</t>
  </si>
  <si>
    <t>VIDDALBA</t>
  </si>
  <si>
    <t>VILLANOVA MONTELEONE</t>
  </si>
  <si>
    <t>CARBONIA-IGLES</t>
  </si>
  <si>
    <t>BUGGERRU</t>
  </si>
  <si>
    <t>CALASETTA</t>
  </si>
  <si>
    <t>CARBONIA</t>
  </si>
  <si>
    <t>CARLOFORTE</t>
  </si>
  <si>
    <t>DOMUSNOVAS</t>
  </si>
  <si>
    <t>FLUMINIMAGGIORE</t>
  </si>
  <si>
    <t>GIBA</t>
  </si>
  <si>
    <t>GONNESA</t>
  </si>
  <si>
    <t>IGLESIAS</t>
  </si>
  <si>
    <t>MASAINAS</t>
  </si>
  <si>
    <t>MUSEI</t>
  </si>
  <si>
    <t>NARCAO</t>
  </si>
  <si>
    <t>NUXIS</t>
  </si>
  <si>
    <t>PERDAXIUS</t>
  </si>
  <si>
    <t>PISCINAS</t>
  </si>
  <si>
    <t>PORTOSCUSO</t>
  </si>
  <si>
    <t>SAN GIOVANNI SUERGIU</t>
  </si>
  <si>
    <t>SANTADI</t>
  </si>
  <si>
    <t>SANT'ANNA ARRESI</t>
  </si>
  <si>
    <t>SANT'ANTIOCO</t>
  </si>
  <si>
    <t>TRATALIAS</t>
  </si>
  <si>
    <t>VILLAMASSARGIA</t>
  </si>
  <si>
    <t>VILLAPERUCCIO</t>
  </si>
  <si>
    <t>OGLIASTRA</t>
  </si>
  <si>
    <t>ARZANA</t>
  </si>
  <si>
    <t>BARISARDO</t>
  </si>
  <si>
    <t>BAUNEI</t>
  </si>
  <si>
    <t>CARDEDU</t>
  </si>
  <si>
    <t>ELINI</t>
  </si>
  <si>
    <t>GAIRO</t>
  </si>
  <si>
    <t>GIRASOLE</t>
  </si>
  <si>
    <t>ILBONO</t>
  </si>
  <si>
    <t>JERZU</t>
  </si>
  <si>
    <t>LANUSEI</t>
  </si>
  <si>
    <t>LOCERI</t>
  </si>
  <si>
    <t>LOTZORAI</t>
  </si>
  <si>
    <t>OSINI</t>
  </si>
  <si>
    <t>PERDASDEFOGU</t>
  </si>
  <si>
    <t>SEUI</t>
  </si>
  <si>
    <t>TALANA</t>
  </si>
  <si>
    <t>TERTENIA</t>
  </si>
  <si>
    <t>TORTOLI'</t>
  </si>
  <si>
    <t>TRIEI</t>
  </si>
  <si>
    <t>ULASSAI</t>
  </si>
  <si>
    <t>URZULEI</t>
  </si>
  <si>
    <t>USSASSAI</t>
  </si>
  <si>
    <t>VILLAGRANDE STRISAILI</t>
  </si>
  <si>
    <t>MEDIO CAMPIDANO</t>
  </si>
  <si>
    <t>ARBUS</t>
  </si>
  <si>
    <t>BARUMINI</t>
  </si>
  <si>
    <t>COLLINAS</t>
  </si>
  <si>
    <t>FURTEI</t>
  </si>
  <si>
    <t>GENURI</t>
  </si>
  <si>
    <t>GESTURI</t>
  </si>
  <si>
    <t>GONNOSFANADIGA</t>
  </si>
  <si>
    <t>GUSPINI</t>
  </si>
  <si>
    <t>LASPLASSAS</t>
  </si>
  <si>
    <t>LUNAMATRONA</t>
  </si>
  <si>
    <t>PABILLONIS</t>
  </si>
  <si>
    <t>PAULI ARBAREI</t>
  </si>
  <si>
    <t>SAMASSI</t>
  </si>
  <si>
    <t>SAN GAVINO MONREALE</t>
  </si>
  <si>
    <t>SANLURI</t>
  </si>
  <si>
    <t>SARDARA</t>
  </si>
  <si>
    <t>SEGARIU</t>
  </si>
  <si>
    <t>SERRAMANNA</t>
  </si>
  <si>
    <t>SERRENTI</t>
  </si>
  <si>
    <t>SETZU</t>
  </si>
  <si>
    <t>SIDDI</t>
  </si>
  <si>
    <t>TUILI</t>
  </si>
  <si>
    <t>TURRI</t>
  </si>
  <si>
    <t>USSARAMANNA</t>
  </si>
  <si>
    <t>VILLACIDRO</t>
  </si>
  <si>
    <t>VILLAMAR</t>
  </si>
  <si>
    <t>VILLANOVAFORRU</t>
  </si>
  <si>
    <t>VILLANOVAFRANCA</t>
  </si>
  <si>
    <t>OLBIA-TEMPIO</t>
  </si>
  <si>
    <t>AGGIUS</t>
  </si>
  <si>
    <t>AGLIENTU</t>
  </si>
  <si>
    <t>ALA' DEI SARDI</t>
  </si>
  <si>
    <t>ARZACHENA</t>
  </si>
  <si>
    <t>BADESI</t>
  </si>
  <si>
    <t>BERCHIDDA</t>
  </si>
  <si>
    <t>BORTIGIADAS</t>
  </si>
  <si>
    <t>BUDDUSO'</t>
  </si>
  <si>
    <t>BUDONI</t>
  </si>
  <si>
    <t>CALANGIANUS</t>
  </si>
  <si>
    <t>GOLFO ARANCI</t>
  </si>
  <si>
    <t>LA MADDALENA</t>
  </si>
  <si>
    <t>LOIRI PORTO SAN PAOLO</t>
  </si>
  <si>
    <t>LUOGOSANTO</t>
  </si>
  <si>
    <t>LURAS</t>
  </si>
  <si>
    <t>MONTI</t>
  </si>
  <si>
    <t>OLBIA</t>
  </si>
  <si>
    <t>OSCHIRI</t>
  </si>
  <si>
    <t>PADRU</t>
  </si>
  <si>
    <t>PALAU</t>
  </si>
  <si>
    <t>SAN TEODORO</t>
  </si>
  <si>
    <t>SANTA TERESA DI GALLURA</t>
  </si>
  <si>
    <t>SANT'ANTONIO DI GALLURA</t>
  </si>
  <si>
    <t>TELTI</t>
  </si>
  <si>
    <t>TEMPIO PAUSANIA</t>
  </si>
  <si>
    <t>TRINITA' D'AGULTU E VIGNOLA</t>
  </si>
  <si>
    <t>TOT  MANCANTI</t>
  </si>
  <si>
    <t xml:space="preserve"> comune</t>
  </si>
  <si>
    <t>blocco liste maschi</t>
  </si>
  <si>
    <t>blocco liste femmine</t>
  </si>
  <si>
    <t>blocco liste totale</t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</si>
  <si>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MASCHI</t>
    </r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</si>
  <si>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FEMMINE</t>
    </r>
  </si>
  <si>
    <r>
      <t>blocco liste residenti all'estero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>TOTALE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</si>
</sst>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2"/>
    </font>
    <font>
      <b/>
      <sz val="18"/>
      <color indexed="16"/>
      <name val="Arial"/>
      <family val="2"/>
    </font>
    <font>
      <b/>
      <i/>
      <sz val="14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20"/>
      <color indexed="16"/>
      <name val="Arial"/>
      <family val="2"/>
    </font>
    <font>
      <b/>
      <i/>
      <sz val="16"/>
      <color indexed="16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38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35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9" fillId="36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7" fillId="36" borderId="13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3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Q2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8" activeCellId="1" sqref="D380:E383 M8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8.28125" style="0" customWidth="1"/>
    <col min="4" max="4" width="9.28125" style="0" customWidth="1"/>
    <col min="5" max="5" width="7.8515625" style="0" customWidth="1"/>
    <col min="6" max="6" width="9.28125" style="0" customWidth="1"/>
    <col min="7" max="7" width="6.8515625" style="0" customWidth="1"/>
    <col min="8" max="8" width="7.7109375" style="0" customWidth="1"/>
    <col min="9" max="9" width="6.57421875" style="0" customWidth="1"/>
    <col min="11" max="11" width="8.57421875" style="0" customWidth="1"/>
    <col min="12" max="12" width="7.421875" style="0" customWidth="1"/>
    <col min="13" max="14" width="7.140625" style="0" customWidth="1"/>
    <col min="15" max="15" width="8.8515625" style="1" customWidth="1"/>
    <col min="16" max="16" width="8.00390625" style="1" customWidth="1"/>
    <col min="17" max="17" width="7.57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86.2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18</v>
      </c>
      <c r="B3" s="10">
        <v>92002</v>
      </c>
      <c r="C3" s="10">
        <v>92002</v>
      </c>
      <c r="D3" s="11">
        <v>259</v>
      </c>
      <c r="E3" s="11">
        <v>278</v>
      </c>
      <c r="F3" s="12">
        <f aca="true" t="shared" si="0" ref="F3:F34">SUM(D3:E3)</f>
        <v>537</v>
      </c>
      <c r="G3" s="11">
        <v>42</v>
      </c>
      <c r="H3" s="11">
        <v>54</v>
      </c>
      <c r="I3" s="12">
        <f aca="true" t="shared" si="1" ref="I3:I34">SUM(G3:H3)</f>
        <v>96</v>
      </c>
      <c r="J3" s="13">
        <v>1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1">O3+P3</f>
        <v>0</v>
      </c>
    </row>
    <row r="4" spans="1:17" ht="12.75">
      <c r="A4" s="9" t="s">
        <v>19</v>
      </c>
      <c r="B4" s="10">
        <v>92003</v>
      </c>
      <c r="C4" s="10">
        <v>92003</v>
      </c>
      <c r="D4" s="11">
        <v>12207</v>
      </c>
      <c r="E4" s="11">
        <v>11560</v>
      </c>
      <c r="F4" s="12">
        <f t="shared" si="0"/>
        <v>23767</v>
      </c>
      <c r="G4" s="11">
        <v>415</v>
      </c>
      <c r="H4" s="11">
        <v>294</v>
      </c>
      <c r="I4" s="12">
        <f t="shared" si="1"/>
        <v>709</v>
      </c>
      <c r="J4" s="13">
        <v>22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20</v>
      </c>
      <c r="B5" s="10">
        <v>92004</v>
      </c>
      <c r="C5" s="10">
        <v>92004</v>
      </c>
      <c r="D5" s="11">
        <v>540</v>
      </c>
      <c r="E5" s="11">
        <v>499</v>
      </c>
      <c r="F5" s="12">
        <f t="shared" si="0"/>
        <v>1039</v>
      </c>
      <c r="G5" s="11">
        <v>170</v>
      </c>
      <c r="H5" s="11">
        <v>135</v>
      </c>
      <c r="I5" s="12">
        <f t="shared" si="1"/>
        <v>305</v>
      </c>
      <c r="J5" s="13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9" t="s">
        <v>21</v>
      </c>
      <c r="B6" s="10">
        <v>92005</v>
      </c>
      <c r="C6" s="10">
        <v>92005</v>
      </c>
      <c r="D6" s="11">
        <v>488</v>
      </c>
      <c r="E6" s="11">
        <v>485</v>
      </c>
      <c r="F6" s="12">
        <f t="shared" si="0"/>
        <v>973</v>
      </c>
      <c r="G6" s="11">
        <v>24</v>
      </c>
      <c r="H6" s="11">
        <v>25</v>
      </c>
      <c r="I6" s="12">
        <f t="shared" si="1"/>
        <v>49</v>
      </c>
      <c r="J6" s="13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22</v>
      </c>
      <c r="B7" s="10">
        <v>92008</v>
      </c>
      <c r="C7" s="10">
        <v>92008</v>
      </c>
      <c r="D7" s="11">
        <v>1208</v>
      </c>
      <c r="E7" s="11">
        <v>1183</v>
      </c>
      <c r="F7" s="12">
        <f t="shared" si="0"/>
        <v>2391</v>
      </c>
      <c r="G7" s="11">
        <v>32</v>
      </c>
      <c r="H7" s="11">
        <v>35</v>
      </c>
      <c r="I7" s="12">
        <f t="shared" si="1"/>
        <v>67</v>
      </c>
      <c r="J7" s="13">
        <v>3</v>
      </c>
      <c r="K7" s="14">
        <v>0</v>
      </c>
      <c r="L7" s="14">
        <v>0</v>
      </c>
      <c r="M7" s="14">
        <v>0</v>
      </c>
      <c r="N7" s="15">
        <v>0</v>
      </c>
      <c r="O7" s="16">
        <v>1</v>
      </c>
      <c r="P7" s="16">
        <v>2</v>
      </c>
      <c r="Q7" s="17">
        <f t="shared" si="2"/>
        <v>3</v>
      </c>
    </row>
    <row r="8" spans="1:17" ht="12.75">
      <c r="A8" s="9" t="s">
        <v>1</v>
      </c>
      <c r="B8" s="10">
        <v>92009</v>
      </c>
      <c r="C8" s="10">
        <v>92009</v>
      </c>
      <c r="D8" s="11">
        <v>62048</v>
      </c>
      <c r="E8" s="11">
        <v>73236</v>
      </c>
      <c r="F8" s="12">
        <f t="shared" si="0"/>
        <v>135284</v>
      </c>
      <c r="G8" s="11">
        <v>2759</v>
      </c>
      <c r="H8" s="11">
        <v>2341</v>
      </c>
      <c r="I8" s="12">
        <f t="shared" si="1"/>
        <v>5100</v>
      </c>
      <c r="J8" s="13">
        <v>170</v>
      </c>
      <c r="K8" s="14">
        <v>5</v>
      </c>
      <c r="L8" s="14">
        <v>15</v>
      </c>
      <c r="M8" s="14">
        <v>3</v>
      </c>
      <c r="N8" s="15">
        <v>1</v>
      </c>
      <c r="O8" s="16">
        <v>7</v>
      </c>
      <c r="P8" s="16">
        <v>15</v>
      </c>
      <c r="Q8" s="17">
        <f t="shared" si="2"/>
        <v>22</v>
      </c>
    </row>
    <row r="9" spans="1:17" ht="12.75">
      <c r="A9" s="9" t="s">
        <v>23</v>
      </c>
      <c r="B9" s="10">
        <v>92011</v>
      </c>
      <c r="C9" s="10">
        <v>92011</v>
      </c>
      <c r="D9" s="11">
        <v>10040</v>
      </c>
      <c r="E9" s="11">
        <v>10126</v>
      </c>
      <c r="F9" s="12">
        <f t="shared" si="0"/>
        <v>20166</v>
      </c>
      <c r="G9" s="11">
        <v>384</v>
      </c>
      <c r="H9" s="11">
        <v>293</v>
      </c>
      <c r="I9" s="12">
        <f t="shared" si="1"/>
        <v>677</v>
      </c>
      <c r="J9" s="13">
        <v>21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24</v>
      </c>
      <c r="B10" s="10">
        <v>92106</v>
      </c>
      <c r="C10" s="10">
        <v>92106</v>
      </c>
      <c r="D10" s="18">
        <v>717</v>
      </c>
      <c r="E10" s="11">
        <v>631</v>
      </c>
      <c r="F10" s="12">
        <f t="shared" si="0"/>
        <v>1348</v>
      </c>
      <c r="G10" s="11">
        <v>24</v>
      </c>
      <c r="H10" s="11">
        <v>19</v>
      </c>
      <c r="I10" s="12">
        <f t="shared" si="1"/>
        <v>43</v>
      </c>
      <c r="J10" s="13">
        <v>2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25</v>
      </c>
      <c r="B11" s="10">
        <v>92015</v>
      </c>
      <c r="C11" s="10">
        <v>92015</v>
      </c>
      <c r="D11" s="11">
        <v>3447</v>
      </c>
      <c r="E11" s="11">
        <v>3419</v>
      </c>
      <c r="F11" s="12">
        <f t="shared" si="0"/>
        <v>6866</v>
      </c>
      <c r="G11" s="11">
        <v>109</v>
      </c>
      <c r="H11" s="11">
        <v>102</v>
      </c>
      <c r="I11" s="12">
        <f t="shared" si="1"/>
        <v>211</v>
      </c>
      <c r="J11" s="13">
        <v>6</v>
      </c>
      <c r="K11" s="14">
        <v>0</v>
      </c>
      <c r="L11" s="14">
        <v>2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26</v>
      </c>
      <c r="B12" s="10">
        <v>92016</v>
      </c>
      <c r="C12" s="10">
        <v>92016</v>
      </c>
      <c r="D12" s="18">
        <v>1889</v>
      </c>
      <c r="E12" s="11">
        <v>1891</v>
      </c>
      <c r="F12" s="12">
        <f t="shared" si="0"/>
        <v>3780</v>
      </c>
      <c r="G12" s="11">
        <v>97</v>
      </c>
      <c r="H12" s="11">
        <v>77</v>
      </c>
      <c r="I12" s="12">
        <f t="shared" si="1"/>
        <v>174</v>
      </c>
      <c r="J12" s="13">
        <v>4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1</v>
      </c>
      <c r="Q12" s="17">
        <f t="shared" si="2"/>
        <v>1</v>
      </c>
    </row>
    <row r="13" spans="1:17" ht="12.75">
      <c r="A13" s="9" t="s">
        <v>27</v>
      </c>
      <c r="B13" s="10">
        <v>92017</v>
      </c>
      <c r="C13" s="10">
        <v>92017</v>
      </c>
      <c r="D13" s="11">
        <v>4418</v>
      </c>
      <c r="E13" s="11">
        <v>4357</v>
      </c>
      <c r="F13" s="9">
        <f t="shared" si="0"/>
        <v>8775</v>
      </c>
      <c r="G13" s="11">
        <v>383</v>
      </c>
      <c r="H13" s="11">
        <v>304</v>
      </c>
      <c r="I13" s="12">
        <f t="shared" si="1"/>
        <v>687</v>
      </c>
      <c r="J13" s="13">
        <v>10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1</v>
      </c>
      <c r="Q13" s="17">
        <f t="shared" si="2"/>
        <v>1</v>
      </c>
    </row>
    <row r="14" spans="1:17" ht="12.75">
      <c r="A14" s="9" t="s">
        <v>28</v>
      </c>
      <c r="B14" s="10">
        <v>92018</v>
      </c>
      <c r="C14" s="10">
        <v>92018</v>
      </c>
      <c r="D14" s="11">
        <v>868</v>
      </c>
      <c r="E14" s="11">
        <v>753</v>
      </c>
      <c r="F14" s="12">
        <f t="shared" si="0"/>
        <v>1621</v>
      </c>
      <c r="G14" s="11">
        <v>72</v>
      </c>
      <c r="H14" s="11">
        <v>46</v>
      </c>
      <c r="I14" s="12">
        <f t="shared" si="1"/>
        <v>118</v>
      </c>
      <c r="J14" s="13">
        <v>3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9" t="s">
        <v>29</v>
      </c>
      <c r="B15" s="10">
        <v>92020</v>
      </c>
      <c r="C15" s="10">
        <v>92020</v>
      </c>
      <c r="D15" s="11">
        <v>1018</v>
      </c>
      <c r="E15" s="11">
        <v>1008</v>
      </c>
      <c r="F15" s="12">
        <f t="shared" si="0"/>
        <v>2026</v>
      </c>
      <c r="G15" s="11">
        <v>115</v>
      </c>
      <c r="H15" s="11">
        <v>114</v>
      </c>
      <c r="I15" s="12">
        <f t="shared" si="1"/>
        <v>229</v>
      </c>
      <c r="J15" s="13">
        <v>2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30</v>
      </c>
      <c r="B16" s="10">
        <v>92108</v>
      </c>
      <c r="C16" s="10">
        <v>92108</v>
      </c>
      <c r="D16" s="11">
        <v>3860</v>
      </c>
      <c r="E16" s="11">
        <v>3976</v>
      </c>
      <c r="F16" s="12">
        <f t="shared" si="0"/>
        <v>7836</v>
      </c>
      <c r="G16" s="11">
        <v>123</v>
      </c>
      <c r="H16" s="11">
        <v>98</v>
      </c>
      <c r="I16" s="12">
        <f t="shared" si="1"/>
        <v>221</v>
      </c>
      <c r="J16" s="13">
        <v>10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31</v>
      </c>
      <c r="B17" s="10">
        <v>92110</v>
      </c>
      <c r="C17" s="10">
        <v>91020</v>
      </c>
      <c r="D17" s="11">
        <v>1233</v>
      </c>
      <c r="E17" s="11">
        <v>1092</v>
      </c>
      <c r="F17" s="12">
        <f t="shared" si="0"/>
        <v>2325</v>
      </c>
      <c r="G17" s="11">
        <v>234</v>
      </c>
      <c r="H17" s="11">
        <v>191</v>
      </c>
      <c r="I17" s="12">
        <f t="shared" si="1"/>
        <v>425</v>
      </c>
      <c r="J17" s="13">
        <v>3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9" t="s">
        <v>32</v>
      </c>
      <c r="B18" s="10">
        <v>92111</v>
      </c>
      <c r="C18" s="10">
        <v>91021</v>
      </c>
      <c r="D18" s="11">
        <v>301</v>
      </c>
      <c r="E18" s="11">
        <v>298</v>
      </c>
      <c r="F18" s="12">
        <f t="shared" si="0"/>
        <v>599</v>
      </c>
      <c r="G18" s="11">
        <v>28</v>
      </c>
      <c r="H18" s="11">
        <v>24</v>
      </c>
      <c r="I18" s="12">
        <f t="shared" si="1"/>
        <v>52</v>
      </c>
      <c r="J18" s="13">
        <v>1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33</v>
      </c>
      <c r="B19" s="10">
        <v>92112</v>
      </c>
      <c r="C19" s="10">
        <v>91022</v>
      </c>
      <c r="D19" s="11">
        <v>319</v>
      </c>
      <c r="E19" s="11">
        <v>348</v>
      </c>
      <c r="F19" s="12">
        <f t="shared" si="0"/>
        <v>667</v>
      </c>
      <c r="G19" s="11">
        <v>30</v>
      </c>
      <c r="H19" s="11">
        <v>20</v>
      </c>
      <c r="I19" s="12">
        <f t="shared" si="1"/>
        <v>50</v>
      </c>
      <c r="J19" s="13">
        <v>1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2"/>
        <v>0</v>
      </c>
    </row>
    <row r="20" spans="1:17" ht="12.75">
      <c r="A20" s="9" t="s">
        <v>34</v>
      </c>
      <c r="B20" s="10">
        <v>92113</v>
      </c>
      <c r="C20" s="10">
        <v>91030</v>
      </c>
      <c r="D20" s="11">
        <v>585</v>
      </c>
      <c r="E20" s="11">
        <v>576</v>
      </c>
      <c r="F20" s="12">
        <f t="shared" si="0"/>
        <v>1161</v>
      </c>
      <c r="G20" s="11">
        <v>53</v>
      </c>
      <c r="H20" s="11">
        <v>43</v>
      </c>
      <c r="I20" s="12">
        <f t="shared" si="1"/>
        <v>96</v>
      </c>
      <c r="J20" s="13">
        <v>2</v>
      </c>
      <c r="K20" s="14">
        <v>0</v>
      </c>
      <c r="L20" s="14">
        <v>1</v>
      </c>
      <c r="M20" s="14">
        <v>0</v>
      </c>
      <c r="N20" s="15">
        <v>0</v>
      </c>
      <c r="O20" s="16">
        <v>0</v>
      </c>
      <c r="P20" s="16">
        <v>0</v>
      </c>
      <c r="Q20" s="17">
        <f t="shared" si="2"/>
        <v>0</v>
      </c>
    </row>
    <row r="21" spans="1:17" ht="12.75">
      <c r="A21" s="9" t="s">
        <v>35</v>
      </c>
      <c r="B21" s="10">
        <v>92024</v>
      </c>
      <c r="C21" s="10">
        <v>92024</v>
      </c>
      <c r="D21" s="18">
        <v>427</v>
      </c>
      <c r="E21" s="11">
        <v>380</v>
      </c>
      <c r="F21" s="12">
        <f t="shared" si="0"/>
        <v>807</v>
      </c>
      <c r="G21" s="11">
        <v>58</v>
      </c>
      <c r="H21" s="11">
        <v>23</v>
      </c>
      <c r="I21" s="12">
        <f t="shared" si="1"/>
        <v>81</v>
      </c>
      <c r="J21" s="13">
        <v>1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36</v>
      </c>
      <c r="B22" s="10">
        <v>92027</v>
      </c>
      <c r="C22" s="10">
        <v>92027</v>
      </c>
      <c r="D22" s="11">
        <v>230</v>
      </c>
      <c r="E22" s="11">
        <v>213</v>
      </c>
      <c r="F22" s="12">
        <f t="shared" si="0"/>
        <v>443</v>
      </c>
      <c r="G22" s="11">
        <v>14</v>
      </c>
      <c r="H22" s="11">
        <v>7</v>
      </c>
      <c r="I22" s="12">
        <f t="shared" si="1"/>
        <v>21</v>
      </c>
      <c r="J22" s="13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v>0</v>
      </c>
    </row>
    <row r="23" spans="1:17" ht="12.75">
      <c r="A23" s="9" t="s">
        <v>37</v>
      </c>
      <c r="B23" s="10">
        <v>92030</v>
      </c>
      <c r="C23" s="10">
        <v>92030</v>
      </c>
      <c r="D23" s="11">
        <v>426</v>
      </c>
      <c r="E23" s="11">
        <v>439</v>
      </c>
      <c r="F23" s="12">
        <f t="shared" si="0"/>
        <v>865</v>
      </c>
      <c r="G23" s="11">
        <v>8</v>
      </c>
      <c r="H23" s="11">
        <v>4</v>
      </c>
      <c r="I23" s="12">
        <f t="shared" si="1"/>
        <v>12</v>
      </c>
      <c r="J23" s="13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aca="true" t="shared" si="3" ref="Q23:Q32">O23+P23</f>
        <v>0</v>
      </c>
    </row>
    <row r="24" spans="1:17" ht="12.75">
      <c r="A24" s="9" t="s">
        <v>38</v>
      </c>
      <c r="B24" s="10">
        <v>92031</v>
      </c>
      <c r="C24" s="10">
        <v>92031</v>
      </c>
      <c r="D24" s="11">
        <v>1221</v>
      </c>
      <c r="E24" s="11">
        <v>1234</v>
      </c>
      <c r="F24" s="12">
        <f t="shared" si="0"/>
        <v>2455</v>
      </c>
      <c r="G24" s="11">
        <v>82</v>
      </c>
      <c r="H24" s="11">
        <v>72</v>
      </c>
      <c r="I24" s="12">
        <f t="shared" si="1"/>
        <v>154</v>
      </c>
      <c r="J24" s="13">
        <v>3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ht="12.75">
      <c r="A25" s="9" t="s">
        <v>39</v>
      </c>
      <c r="B25" s="10">
        <v>92114</v>
      </c>
      <c r="C25" s="10">
        <v>91034</v>
      </c>
      <c r="D25" s="11">
        <v>1286</v>
      </c>
      <c r="E25" s="11">
        <v>1292</v>
      </c>
      <c r="F25" s="12">
        <f t="shared" si="0"/>
        <v>2578</v>
      </c>
      <c r="G25" s="11">
        <v>100</v>
      </c>
      <c r="H25" s="11">
        <v>84</v>
      </c>
      <c r="I25" s="9">
        <f t="shared" si="1"/>
        <v>184</v>
      </c>
      <c r="J25" s="13">
        <v>3</v>
      </c>
      <c r="K25" s="14">
        <v>0</v>
      </c>
      <c r="L25" s="14">
        <v>1</v>
      </c>
      <c r="M25" s="14">
        <v>0</v>
      </c>
      <c r="N25" s="15">
        <v>1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40</v>
      </c>
      <c r="B26" s="10">
        <v>92036</v>
      </c>
      <c r="C26" s="10">
        <v>92036</v>
      </c>
      <c r="D26" s="11">
        <v>1006</v>
      </c>
      <c r="E26" s="11">
        <v>1009</v>
      </c>
      <c r="F26" s="9">
        <f t="shared" si="0"/>
        <v>2015</v>
      </c>
      <c r="G26" s="11">
        <v>49</v>
      </c>
      <c r="H26" s="11">
        <v>44</v>
      </c>
      <c r="I26" s="12">
        <f t="shared" si="1"/>
        <v>93</v>
      </c>
      <c r="J26" s="13">
        <v>2</v>
      </c>
      <c r="K26" s="14">
        <v>0</v>
      </c>
      <c r="L26" s="14">
        <v>2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ht="12.75">
      <c r="A27" s="9" t="s">
        <v>41</v>
      </c>
      <c r="B27" s="10">
        <v>92037</v>
      </c>
      <c r="C27" s="10">
        <v>92037</v>
      </c>
      <c r="D27" s="11">
        <v>3383</v>
      </c>
      <c r="E27" s="11">
        <v>3242</v>
      </c>
      <c r="F27" s="9">
        <f t="shared" si="0"/>
        <v>6625</v>
      </c>
      <c r="G27" s="11">
        <v>103</v>
      </c>
      <c r="H27" s="11">
        <v>87</v>
      </c>
      <c r="I27" s="12">
        <f t="shared" si="1"/>
        <v>190</v>
      </c>
      <c r="J27" s="13">
        <v>6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9" t="s">
        <v>42</v>
      </c>
      <c r="B28" s="10">
        <v>92038</v>
      </c>
      <c r="C28" s="10">
        <v>92038</v>
      </c>
      <c r="D28" s="11">
        <v>1965</v>
      </c>
      <c r="E28" s="11">
        <v>2068</v>
      </c>
      <c r="F28" s="12">
        <f t="shared" si="0"/>
        <v>4033</v>
      </c>
      <c r="G28" s="11">
        <v>75</v>
      </c>
      <c r="H28" s="11">
        <v>43</v>
      </c>
      <c r="I28" s="12">
        <f t="shared" si="1"/>
        <v>118</v>
      </c>
      <c r="J28" s="13">
        <v>4</v>
      </c>
      <c r="K28" s="14">
        <v>0</v>
      </c>
      <c r="L28" s="19">
        <v>2</v>
      </c>
      <c r="M28" s="14">
        <v>0</v>
      </c>
      <c r="N28" s="15">
        <v>0</v>
      </c>
      <c r="O28" s="16">
        <v>0</v>
      </c>
      <c r="P28" s="16">
        <v>1</v>
      </c>
      <c r="Q28" s="17">
        <f t="shared" si="3"/>
        <v>1</v>
      </c>
    </row>
    <row r="29" spans="1:17" ht="12.75">
      <c r="A29" s="9" t="s">
        <v>43</v>
      </c>
      <c r="B29" s="10">
        <v>92109</v>
      </c>
      <c r="C29" s="10">
        <v>92109</v>
      </c>
      <c r="D29" s="11">
        <v>8488</v>
      </c>
      <c r="E29" s="11">
        <v>9412</v>
      </c>
      <c r="F29" s="12">
        <f t="shared" si="0"/>
        <v>17900</v>
      </c>
      <c r="G29" s="11">
        <v>292</v>
      </c>
      <c r="H29" s="11">
        <v>264</v>
      </c>
      <c r="I29" s="12">
        <f t="shared" si="1"/>
        <v>556</v>
      </c>
      <c r="J29" s="13">
        <v>20</v>
      </c>
      <c r="K29" s="14">
        <v>1</v>
      </c>
      <c r="L29" s="14">
        <v>0</v>
      </c>
      <c r="M29" s="14">
        <v>1</v>
      </c>
      <c r="N29" s="15">
        <v>0</v>
      </c>
      <c r="O29" s="16">
        <v>1</v>
      </c>
      <c r="P29" s="16">
        <v>4</v>
      </c>
      <c r="Q29" s="17">
        <f t="shared" si="3"/>
        <v>5</v>
      </c>
    </row>
    <row r="30" spans="1:17" ht="12.75">
      <c r="A30" s="9" t="s">
        <v>44</v>
      </c>
      <c r="B30" s="10">
        <v>92039</v>
      </c>
      <c r="C30" s="10">
        <v>92039</v>
      </c>
      <c r="D30" s="11">
        <v>2479</v>
      </c>
      <c r="E30" s="11">
        <v>2431</v>
      </c>
      <c r="F30" s="12">
        <f t="shared" si="0"/>
        <v>4910</v>
      </c>
      <c r="G30" s="11">
        <v>295</v>
      </c>
      <c r="H30" s="11">
        <v>252</v>
      </c>
      <c r="I30" s="12">
        <f t="shared" si="1"/>
        <v>547</v>
      </c>
      <c r="J30" s="13">
        <v>5</v>
      </c>
      <c r="K30" s="14">
        <v>0</v>
      </c>
      <c r="L30" s="14">
        <v>1</v>
      </c>
      <c r="M30" s="14">
        <v>0</v>
      </c>
      <c r="N30" s="15">
        <v>0</v>
      </c>
      <c r="O30" s="16">
        <v>0</v>
      </c>
      <c r="P30" s="16">
        <v>0</v>
      </c>
      <c r="Q30" s="17">
        <f t="shared" si="3"/>
        <v>0</v>
      </c>
    </row>
    <row r="31" spans="1:17" ht="12.75">
      <c r="A31" s="9" t="s">
        <v>45</v>
      </c>
      <c r="B31" s="10">
        <v>92115</v>
      </c>
      <c r="C31" s="10">
        <v>91052</v>
      </c>
      <c r="D31" s="11">
        <v>450</v>
      </c>
      <c r="E31" s="11">
        <v>455</v>
      </c>
      <c r="F31" s="12">
        <f t="shared" si="0"/>
        <v>905</v>
      </c>
      <c r="G31" s="11">
        <v>53</v>
      </c>
      <c r="H31" s="11">
        <v>44</v>
      </c>
      <c r="I31" s="12">
        <f t="shared" si="1"/>
        <v>97</v>
      </c>
      <c r="J31" s="13">
        <v>1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9" t="s">
        <v>46</v>
      </c>
      <c r="B32" s="10">
        <v>92116</v>
      </c>
      <c r="C32" s="10">
        <v>91053</v>
      </c>
      <c r="D32" s="11">
        <v>589</v>
      </c>
      <c r="E32" s="11">
        <v>605</v>
      </c>
      <c r="F32" s="12">
        <f t="shared" si="0"/>
        <v>1194</v>
      </c>
      <c r="G32" s="11">
        <v>20</v>
      </c>
      <c r="H32" s="11">
        <v>16</v>
      </c>
      <c r="I32" s="12">
        <f t="shared" si="1"/>
        <v>36</v>
      </c>
      <c r="J32" s="13">
        <v>2</v>
      </c>
      <c r="K32" s="14">
        <v>0</v>
      </c>
      <c r="L32" s="14">
        <v>0</v>
      </c>
      <c r="M32" s="14">
        <v>0</v>
      </c>
      <c r="N32" s="15">
        <v>0</v>
      </c>
      <c r="O32" s="16">
        <v>1</v>
      </c>
      <c r="P32" s="16">
        <v>1</v>
      </c>
      <c r="Q32" s="17">
        <f t="shared" si="3"/>
        <v>2</v>
      </c>
    </row>
    <row r="33" spans="1:17" ht="12.75">
      <c r="A33" s="9" t="s">
        <v>47</v>
      </c>
      <c r="B33" s="10">
        <v>92042</v>
      </c>
      <c r="C33" s="10">
        <v>92042</v>
      </c>
      <c r="D33" s="11">
        <v>1222</v>
      </c>
      <c r="E33" s="11">
        <v>1223</v>
      </c>
      <c r="F33" s="12">
        <f t="shared" si="0"/>
        <v>2445</v>
      </c>
      <c r="G33" s="11">
        <v>117</v>
      </c>
      <c r="H33" s="11">
        <v>83</v>
      </c>
      <c r="I33" s="12">
        <f t="shared" si="1"/>
        <v>200</v>
      </c>
      <c r="J33" s="13">
        <v>3</v>
      </c>
      <c r="K33" s="14">
        <v>0</v>
      </c>
      <c r="L33" s="14">
        <v>0</v>
      </c>
      <c r="M33" s="14">
        <v>0</v>
      </c>
      <c r="N33" s="15">
        <v>0</v>
      </c>
      <c r="O33" s="16">
        <v>0</v>
      </c>
      <c r="P33" s="16">
        <v>0</v>
      </c>
      <c r="Q33" s="17">
        <v>0</v>
      </c>
    </row>
    <row r="34" spans="1:17" ht="12.75">
      <c r="A34" s="9" t="s">
        <v>48</v>
      </c>
      <c r="B34" s="10">
        <v>92117</v>
      </c>
      <c r="C34" s="10">
        <v>91054</v>
      </c>
      <c r="D34" s="11">
        <v>1117</v>
      </c>
      <c r="E34" s="11">
        <v>1007</v>
      </c>
      <c r="F34" s="12">
        <f t="shared" si="0"/>
        <v>2124</v>
      </c>
      <c r="G34" s="11">
        <v>167</v>
      </c>
      <c r="H34" s="11">
        <v>106</v>
      </c>
      <c r="I34" s="12">
        <f t="shared" si="1"/>
        <v>273</v>
      </c>
      <c r="J34" s="13">
        <v>3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f aca="true" t="shared" si="4" ref="Q34:Q52">O34+P34</f>
        <v>0</v>
      </c>
    </row>
    <row r="35" spans="1:17" ht="12.75">
      <c r="A35" s="9" t="s">
        <v>49</v>
      </c>
      <c r="B35" s="10">
        <v>92118</v>
      </c>
      <c r="C35" s="10">
        <v>91065</v>
      </c>
      <c r="D35" s="11">
        <v>1101</v>
      </c>
      <c r="E35" s="11">
        <v>1076</v>
      </c>
      <c r="F35" s="12">
        <f aca="true" t="shared" si="5" ref="F35:F66">SUM(D35:E35)</f>
        <v>2177</v>
      </c>
      <c r="G35" s="11">
        <v>81</v>
      </c>
      <c r="H35" s="11">
        <v>69</v>
      </c>
      <c r="I35" s="12">
        <f aca="true" t="shared" si="6" ref="I35:I66">SUM(G35:H35)</f>
        <v>150</v>
      </c>
      <c r="J35" s="13">
        <v>3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t="shared" si="4"/>
        <v>0</v>
      </c>
    </row>
    <row r="36" spans="1:17" ht="12.75">
      <c r="A36" s="9" t="s">
        <v>50</v>
      </c>
      <c r="B36" s="10">
        <v>92044</v>
      </c>
      <c r="C36" s="10">
        <v>92044</v>
      </c>
      <c r="D36" s="11">
        <v>443</v>
      </c>
      <c r="E36" s="11">
        <v>392</v>
      </c>
      <c r="F36" s="12">
        <f t="shared" si="5"/>
        <v>835</v>
      </c>
      <c r="G36" s="11">
        <v>32</v>
      </c>
      <c r="H36" s="11">
        <v>19</v>
      </c>
      <c r="I36" s="12">
        <f t="shared" si="6"/>
        <v>51</v>
      </c>
      <c r="J36" s="13">
        <v>1</v>
      </c>
      <c r="K36" s="14">
        <v>0</v>
      </c>
      <c r="L36" s="14">
        <v>1</v>
      </c>
      <c r="M36" s="14">
        <v>0</v>
      </c>
      <c r="N36" s="15">
        <v>0</v>
      </c>
      <c r="O36" s="16">
        <v>0</v>
      </c>
      <c r="P36" s="16">
        <v>0</v>
      </c>
      <c r="Q36" s="17">
        <f t="shared" si="4"/>
        <v>0</v>
      </c>
    </row>
    <row r="37" spans="1:17" ht="12.75">
      <c r="A37" s="9" t="s">
        <v>51</v>
      </c>
      <c r="B37" s="10">
        <v>92048</v>
      </c>
      <c r="C37" s="10">
        <v>92048</v>
      </c>
      <c r="D37" s="11">
        <v>543</v>
      </c>
      <c r="E37" s="11">
        <v>498</v>
      </c>
      <c r="F37" s="12">
        <f t="shared" si="5"/>
        <v>1041</v>
      </c>
      <c r="G37" s="11">
        <v>36</v>
      </c>
      <c r="H37" s="11">
        <v>17</v>
      </c>
      <c r="I37" s="12">
        <f t="shared" si="6"/>
        <v>53</v>
      </c>
      <c r="J37" s="13">
        <v>2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4"/>
        <v>0</v>
      </c>
    </row>
    <row r="38" spans="1:17" ht="12.75">
      <c r="A38" s="9" t="s">
        <v>52</v>
      </c>
      <c r="B38" s="10">
        <v>92050</v>
      </c>
      <c r="C38" s="10">
        <v>92050</v>
      </c>
      <c r="D38" s="20">
        <v>3303</v>
      </c>
      <c r="E38" s="11">
        <v>3228</v>
      </c>
      <c r="F38" s="9">
        <f t="shared" si="5"/>
        <v>6531</v>
      </c>
      <c r="G38" s="11">
        <v>209</v>
      </c>
      <c r="H38" s="11">
        <v>188</v>
      </c>
      <c r="I38" s="9">
        <f t="shared" si="6"/>
        <v>397</v>
      </c>
      <c r="J38" s="13">
        <v>8</v>
      </c>
      <c r="K38" s="14">
        <v>0</v>
      </c>
      <c r="L38" s="14">
        <v>0</v>
      </c>
      <c r="M38" s="14">
        <v>0</v>
      </c>
      <c r="N38" s="15">
        <v>0</v>
      </c>
      <c r="O38" s="16">
        <v>3</v>
      </c>
      <c r="P38" s="16">
        <v>1</v>
      </c>
      <c r="Q38" s="17">
        <f t="shared" si="4"/>
        <v>4</v>
      </c>
    </row>
    <row r="39" spans="1:17" ht="12.75">
      <c r="A39" s="9" t="s">
        <v>53</v>
      </c>
      <c r="B39" s="10">
        <v>92051</v>
      </c>
      <c r="C39" s="10">
        <v>92051</v>
      </c>
      <c r="D39" s="11">
        <v>29668</v>
      </c>
      <c r="E39" s="11">
        <v>31475</v>
      </c>
      <c r="F39" s="12">
        <f t="shared" si="5"/>
        <v>61143</v>
      </c>
      <c r="G39" s="11">
        <v>1063</v>
      </c>
      <c r="H39" s="11">
        <v>929</v>
      </c>
      <c r="I39" s="12">
        <f t="shared" si="6"/>
        <v>1992</v>
      </c>
      <c r="J39" s="13">
        <v>66</v>
      </c>
      <c r="K39" s="14">
        <v>0</v>
      </c>
      <c r="L39" s="14">
        <v>8</v>
      </c>
      <c r="M39" s="14">
        <v>1</v>
      </c>
      <c r="N39" s="15">
        <v>0</v>
      </c>
      <c r="O39" s="16">
        <v>2</v>
      </c>
      <c r="P39" s="16">
        <v>3</v>
      </c>
      <c r="Q39" s="17">
        <f t="shared" si="4"/>
        <v>5</v>
      </c>
    </row>
    <row r="40" spans="1:17" ht="12.75">
      <c r="A40" s="9" t="s">
        <v>54</v>
      </c>
      <c r="B40" s="10">
        <v>92105</v>
      </c>
      <c r="C40" s="10">
        <v>92105</v>
      </c>
      <c r="D40" s="11">
        <v>5433</v>
      </c>
      <c r="E40" s="11">
        <v>5709</v>
      </c>
      <c r="F40" s="12">
        <f t="shared" si="5"/>
        <v>11142</v>
      </c>
      <c r="G40" s="11">
        <v>202</v>
      </c>
      <c r="H40" s="11">
        <v>149</v>
      </c>
      <c r="I40" s="12">
        <f t="shared" si="6"/>
        <v>351</v>
      </c>
      <c r="J40" s="13">
        <v>14</v>
      </c>
      <c r="K40" s="14">
        <v>0</v>
      </c>
      <c r="L40" s="14">
        <v>0</v>
      </c>
      <c r="M40" s="14">
        <v>0</v>
      </c>
      <c r="N40" s="15">
        <v>1</v>
      </c>
      <c r="O40" s="16">
        <v>1</v>
      </c>
      <c r="P40" s="16">
        <v>1</v>
      </c>
      <c r="Q40" s="17">
        <f t="shared" si="4"/>
        <v>2</v>
      </c>
    </row>
    <row r="41" spans="1:17" ht="12.75">
      <c r="A41" s="9" t="s">
        <v>55</v>
      </c>
      <c r="B41" s="10">
        <v>92119</v>
      </c>
      <c r="C41" s="10">
        <v>91074</v>
      </c>
      <c r="D41" s="11">
        <v>426</v>
      </c>
      <c r="E41" s="11">
        <v>440</v>
      </c>
      <c r="F41" s="12">
        <f t="shared" si="5"/>
        <v>866</v>
      </c>
      <c r="G41" s="11">
        <v>27</v>
      </c>
      <c r="H41" s="11">
        <v>19</v>
      </c>
      <c r="I41" s="12">
        <f t="shared" si="6"/>
        <v>46</v>
      </c>
      <c r="J41" s="13">
        <v>1</v>
      </c>
      <c r="K41" s="14">
        <v>0</v>
      </c>
      <c r="L41" s="14">
        <v>0</v>
      </c>
      <c r="M41" s="14">
        <v>0</v>
      </c>
      <c r="N41" s="15">
        <v>0</v>
      </c>
      <c r="O41" s="16">
        <v>0</v>
      </c>
      <c r="P41" s="16">
        <v>0</v>
      </c>
      <c r="Q41" s="17">
        <f t="shared" si="4"/>
        <v>0</v>
      </c>
    </row>
    <row r="42" spans="1:17" ht="12.75">
      <c r="A42" s="9" t="s">
        <v>56</v>
      </c>
      <c r="B42" s="10">
        <v>92053</v>
      </c>
      <c r="C42" s="10">
        <v>92053</v>
      </c>
      <c r="D42" s="11">
        <v>756</v>
      </c>
      <c r="E42" s="11">
        <v>756</v>
      </c>
      <c r="F42" s="12">
        <f t="shared" si="5"/>
        <v>1512</v>
      </c>
      <c r="G42" s="11">
        <v>41</v>
      </c>
      <c r="H42" s="11">
        <v>30</v>
      </c>
      <c r="I42" s="12">
        <f t="shared" si="6"/>
        <v>71</v>
      </c>
      <c r="J42" s="13">
        <v>2</v>
      </c>
      <c r="K42" s="14">
        <v>0</v>
      </c>
      <c r="L42" s="14">
        <v>0</v>
      </c>
      <c r="M42" s="14">
        <v>0</v>
      </c>
      <c r="N42" s="15">
        <v>0</v>
      </c>
      <c r="O42" s="16">
        <v>0</v>
      </c>
      <c r="P42" s="16">
        <v>1</v>
      </c>
      <c r="Q42" s="17">
        <f t="shared" si="4"/>
        <v>1</v>
      </c>
    </row>
    <row r="43" spans="1:17" ht="12.75">
      <c r="A43" s="9" t="s">
        <v>57</v>
      </c>
      <c r="B43" s="10">
        <v>92054</v>
      </c>
      <c r="C43" s="10">
        <v>92054</v>
      </c>
      <c r="D43" s="11">
        <v>562</v>
      </c>
      <c r="E43" s="11">
        <v>557</v>
      </c>
      <c r="F43" s="12">
        <f t="shared" si="5"/>
        <v>1119</v>
      </c>
      <c r="G43" s="11">
        <v>16</v>
      </c>
      <c r="H43" s="11">
        <v>18</v>
      </c>
      <c r="I43" s="12">
        <f t="shared" si="6"/>
        <v>34</v>
      </c>
      <c r="J43" s="13">
        <v>2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4"/>
        <v>0</v>
      </c>
    </row>
    <row r="44" spans="1:17" ht="12.75">
      <c r="A44" s="9" t="s">
        <v>58</v>
      </c>
      <c r="B44" s="10">
        <v>92058</v>
      </c>
      <c r="C44" s="10">
        <v>92058</v>
      </c>
      <c r="D44" s="11">
        <v>417</v>
      </c>
      <c r="E44" s="11">
        <v>408</v>
      </c>
      <c r="F44" s="12">
        <f t="shared" si="5"/>
        <v>825</v>
      </c>
      <c r="G44" s="11">
        <v>48</v>
      </c>
      <c r="H44" s="11">
        <v>45</v>
      </c>
      <c r="I44" s="12">
        <f t="shared" si="6"/>
        <v>93</v>
      </c>
      <c r="J44" s="13">
        <v>1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4"/>
        <v>0</v>
      </c>
    </row>
    <row r="45" spans="1:17" ht="12.75">
      <c r="A45" s="9" t="s">
        <v>59</v>
      </c>
      <c r="B45" s="10">
        <v>92059</v>
      </c>
      <c r="C45" s="10">
        <v>92059</v>
      </c>
      <c r="D45" s="11">
        <v>3521</v>
      </c>
      <c r="E45" s="11">
        <v>3539</v>
      </c>
      <c r="F45" s="12">
        <f t="shared" si="5"/>
        <v>7060</v>
      </c>
      <c r="G45" s="11">
        <v>120</v>
      </c>
      <c r="H45" s="11">
        <v>114</v>
      </c>
      <c r="I45" s="12">
        <f t="shared" si="6"/>
        <v>234</v>
      </c>
      <c r="J45" s="13">
        <v>8</v>
      </c>
      <c r="K45" s="14">
        <v>0</v>
      </c>
      <c r="L45" s="14">
        <v>0</v>
      </c>
      <c r="M45" s="14">
        <v>0</v>
      </c>
      <c r="N45" s="15">
        <v>0</v>
      </c>
      <c r="O45" s="16">
        <v>1</v>
      </c>
      <c r="P45" s="16">
        <v>1</v>
      </c>
      <c r="Q45" s="17">
        <f t="shared" si="4"/>
        <v>2</v>
      </c>
    </row>
    <row r="46" spans="1:17" ht="12.75">
      <c r="A46" s="9" t="s">
        <v>60</v>
      </c>
      <c r="B46" s="10">
        <v>92064</v>
      </c>
      <c r="C46" s="10">
        <v>92064</v>
      </c>
      <c r="D46" s="11">
        <v>1987</v>
      </c>
      <c r="E46" s="11">
        <v>2000</v>
      </c>
      <c r="F46" s="12">
        <f t="shared" si="5"/>
        <v>3987</v>
      </c>
      <c r="G46" s="11">
        <v>435</v>
      </c>
      <c r="H46" s="11">
        <v>410</v>
      </c>
      <c r="I46" s="12">
        <f t="shared" si="6"/>
        <v>845</v>
      </c>
      <c r="J46" s="13">
        <v>5</v>
      </c>
      <c r="K46" s="14">
        <v>0</v>
      </c>
      <c r="L46" s="14">
        <v>0</v>
      </c>
      <c r="M46" s="14">
        <v>0</v>
      </c>
      <c r="N46" s="15">
        <v>0</v>
      </c>
      <c r="O46" s="16">
        <v>0</v>
      </c>
      <c r="P46" s="16">
        <v>0</v>
      </c>
      <c r="Q46" s="17">
        <f t="shared" si="4"/>
        <v>0</v>
      </c>
    </row>
    <row r="47" spans="1:17" ht="12.75">
      <c r="A47" s="9" t="s">
        <v>61</v>
      </c>
      <c r="B47" s="10">
        <v>92061</v>
      </c>
      <c r="C47" s="10">
        <v>92061</v>
      </c>
      <c r="D47" s="11">
        <v>859</v>
      </c>
      <c r="E47" s="11">
        <v>796</v>
      </c>
      <c r="F47" s="12">
        <f t="shared" si="5"/>
        <v>1655</v>
      </c>
      <c r="G47" s="11">
        <v>87</v>
      </c>
      <c r="H47" s="11">
        <v>65</v>
      </c>
      <c r="I47" s="12">
        <f t="shared" si="6"/>
        <v>152</v>
      </c>
      <c r="J47" s="13">
        <v>2</v>
      </c>
      <c r="K47" s="14">
        <v>0</v>
      </c>
      <c r="L47" s="14">
        <v>0</v>
      </c>
      <c r="M47" s="14">
        <v>0</v>
      </c>
      <c r="N47" s="15">
        <v>0</v>
      </c>
      <c r="O47" s="16">
        <v>0</v>
      </c>
      <c r="P47" s="16">
        <v>0</v>
      </c>
      <c r="Q47" s="17">
        <f t="shared" si="4"/>
        <v>0</v>
      </c>
    </row>
    <row r="48" spans="1:17" ht="12.75">
      <c r="A48" s="9" t="s">
        <v>62</v>
      </c>
      <c r="B48" s="10">
        <v>92066</v>
      </c>
      <c r="C48" s="10">
        <v>92066</v>
      </c>
      <c r="D48" s="11">
        <v>2412</v>
      </c>
      <c r="E48" s="11">
        <v>2347</v>
      </c>
      <c r="F48" s="12">
        <f t="shared" si="5"/>
        <v>4759</v>
      </c>
      <c r="G48" s="11">
        <v>112</v>
      </c>
      <c r="H48" s="11">
        <v>94</v>
      </c>
      <c r="I48" s="12">
        <f t="shared" si="6"/>
        <v>206</v>
      </c>
      <c r="J48" s="13">
        <v>5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0</v>
      </c>
      <c r="Q48" s="17">
        <f t="shared" si="4"/>
        <v>0</v>
      </c>
    </row>
    <row r="49" spans="1:17" ht="12.75">
      <c r="A49" s="9" t="s">
        <v>63</v>
      </c>
      <c r="B49" s="10">
        <v>92068</v>
      </c>
      <c r="C49" s="10">
        <v>92068</v>
      </c>
      <c r="D49" s="11">
        <v>11805</v>
      </c>
      <c r="E49" s="11">
        <v>12891</v>
      </c>
      <c r="F49" s="12">
        <f t="shared" si="5"/>
        <v>24696</v>
      </c>
      <c r="G49" s="11">
        <v>294</v>
      </c>
      <c r="H49" s="11">
        <v>262</v>
      </c>
      <c r="I49" s="12">
        <f t="shared" si="6"/>
        <v>556</v>
      </c>
      <c r="J49" s="13">
        <v>25</v>
      </c>
      <c r="K49" s="14">
        <v>0</v>
      </c>
      <c r="L49" s="14">
        <v>0</v>
      </c>
      <c r="M49" s="14">
        <v>0</v>
      </c>
      <c r="N49" s="15">
        <v>0</v>
      </c>
      <c r="O49" s="16">
        <v>0</v>
      </c>
      <c r="P49" s="16">
        <v>0</v>
      </c>
      <c r="Q49" s="17">
        <f t="shared" si="4"/>
        <v>0</v>
      </c>
    </row>
    <row r="50" spans="1:17" ht="12.75">
      <c r="A50" s="9" t="s">
        <v>64</v>
      </c>
      <c r="B50" s="10">
        <v>92069</v>
      </c>
      <c r="C50" s="10">
        <v>92069</v>
      </c>
      <c r="D50" s="18">
        <v>605</v>
      </c>
      <c r="E50" s="11">
        <v>630</v>
      </c>
      <c r="F50" s="12">
        <f t="shared" si="5"/>
        <v>1235</v>
      </c>
      <c r="G50" s="11">
        <v>27</v>
      </c>
      <c r="H50" s="11">
        <v>25</v>
      </c>
      <c r="I50" s="12">
        <f t="shared" si="6"/>
        <v>52</v>
      </c>
      <c r="J50" s="13">
        <v>2</v>
      </c>
      <c r="K50" s="14">
        <v>0</v>
      </c>
      <c r="L50" s="14">
        <v>0</v>
      </c>
      <c r="M50" s="14">
        <v>0</v>
      </c>
      <c r="N50" s="15">
        <v>0</v>
      </c>
      <c r="O50" s="16">
        <v>0</v>
      </c>
      <c r="P50" s="16">
        <v>0</v>
      </c>
      <c r="Q50" s="17">
        <f t="shared" si="4"/>
        <v>0</v>
      </c>
    </row>
    <row r="51" spans="1:17" ht="12.75">
      <c r="A51" s="9" t="s">
        <v>65</v>
      </c>
      <c r="B51" s="10">
        <v>92070</v>
      </c>
      <c r="C51" s="10">
        <v>92070</v>
      </c>
      <c r="D51" s="18">
        <v>2110</v>
      </c>
      <c r="E51" s="11">
        <v>2151</v>
      </c>
      <c r="F51" s="12">
        <f t="shared" si="5"/>
        <v>4261</v>
      </c>
      <c r="G51" s="11">
        <v>125</v>
      </c>
      <c r="H51" s="11">
        <v>121</v>
      </c>
      <c r="I51" s="12">
        <f t="shared" si="6"/>
        <v>246</v>
      </c>
      <c r="J51" s="13">
        <v>6</v>
      </c>
      <c r="K51" s="14">
        <v>0</v>
      </c>
      <c r="L51" s="14">
        <v>1</v>
      </c>
      <c r="M51" s="14">
        <v>0</v>
      </c>
      <c r="N51" s="15">
        <v>1</v>
      </c>
      <c r="O51" s="16">
        <v>0</v>
      </c>
      <c r="P51" s="16">
        <v>0</v>
      </c>
      <c r="Q51" s="17">
        <f t="shared" si="4"/>
        <v>0</v>
      </c>
    </row>
    <row r="52" spans="1:17" ht="12.75">
      <c r="A52" s="9" t="s">
        <v>66</v>
      </c>
      <c r="B52" s="10">
        <v>92071</v>
      </c>
      <c r="C52" s="10">
        <v>92071</v>
      </c>
      <c r="D52" s="11">
        <v>1168</v>
      </c>
      <c r="E52" s="11">
        <v>1136</v>
      </c>
      <c r="F52" s="12">
        <f t="shared" si="5"/>
        <v>2304</v>
      </c>
      <c r="G52" s="11">
        <v>65</v>
      </c>
      <c r="H52" s="11">
        <v>60</v>
      </c>
      <c r="I52" s="12">
        <f t="shared" si="6"/>
        <v>125</v>
      </c>
      <c r="J52" s="13">
        <v>2</v>
      </c>
      <c r="K52" s="14">
        <v>0</v>
      </c>
      <c r="L52" s="14">
        <v>0</v>
      </c>
      <c r="M52" s="14">
        <v>0</v>
      </c>
      <c r="N52" s="15">
        <v>0</v>
      </c>
      <c r="O52" s="16">
        <v>0</v>
      </c>
      <c r="P52" s="16">
        <v>0</v>
      </c>
      <c r="Q52" s="17">
        <f t="shared" si="4"/>
        <v>0</v>
      </c>
    </row>
    <row r="53" spans="1:17" ht="12.75">
      <c r="A53" s="9" t="s">
        <v>67</v>
      </c>
      <c r="B53" s="10">
        <v>92120</v>
      </c>
      <c r="C53" s="10">
        <v>91080</v>
      </c>
      <c r="D53" s="11">
        <v>330</v>
      </c>
      <c r="E53" s="11">
        <v>314</v>
      </c>
      <c r="F53" s="12">
        <f t="shared" si="5"/>
        <v>644</v>
      </c>
      <c r="G53" s="11">
        <v>44</v>
      </c>
      <c r="H53" s="11">
        <v>18</v>
      </c>
      <c r="I53" s="12">
        <f t="shared" si="6"/>
        <v>62</v>
      </c>
      <c r="J53" s="13">
        <v>1</v>
      </c>
      <c r="K53" s="14">
        <v>0</v>
      </c>
      <c r="L53" s="14">
        <v>0</v>
      </c>
      <c r="M53" s="14">
        <v>0</v>
      </c>
      <c r="N53" s="15">
        <v>0</v>
      </c>
      <c r="O53" s="16">
        <v>0</v>
      </c>
      <c r="P53" s="16">
        <v>0</v>
      </c>
      <c r="Q53" s="17">
        <v>0</v>
      </c>
    </row>
    <row r="54" spans="1:17" ht="12.75">
      <c r="A54" s="9" t="s">
        <v>68</v>
      </c>
      <c r="B54" s="10">
        <v>92074</v>
      </c>
      <c r="C54" s="10">
        <v>92074</v>
      </c>
      <c r="D54" s="11">
        <v>8317</v>
      </c>
      <c r="E54" s="11">
        <v>8369</v>
      </c>
      <c r="F54" s="12">
        <f t="shared" si="5"/>
        <v>16686</v>
      </c>
      <c r="G54" s="11">
        <v>191</v>
      </c>
      <c r="H54" s="11">
        <v>164</v>
      </c>
      <c r="I54" s="12">
        <f t="shared" si="6"/>
        <v>355</v>
      </c>
      <c r="J54" s="13">
        <v>21</v>
      </c>
      <c r="K54" s="14">
        <v>0</v>
      </c>
      <c r="L54" s="14">
        <v>0</v>
      </c>
      <c r="M54" s="14">
        <v>0</v>
      </c>
      <c r="N54" s="15">
        <v>0</v>
      </c>
      <c r="O54" s="16">
        <v>2</v>
      </c>
      <c r="P54" s="16">
        <v>0</v>
      </c>
      <c r="Q54" s="17">
        <f aca="true" t="shared" si="7" ref="Q54:Q74">O54+P54</f>
        <v>2</v>
      </c>
    </row>
    <row r="55" spans="1:17" ht="12.75">
      <c r="A55" s="9" t="s">
        <v>69</v>
      </c>
      <c r="B55" s="10">
        <v>92075</v>
      </c>
      <c r="C55" s="10">
        <v>92075</v>
      </c>
      <c r="D55" s="11">
        <v>2831</v>
      </c>
      <c r="E55" s="11">
        <v>2871</v>
      </c>
      <c r="F55" s="12">
        <f t="shared" si="5"/>
        <v>5702</v>
      </c>
      <c r="G55" s="11">
        <v>77</v>
      </c>
      <c r="H55" s="11">
        <v>67</v>
      </c>
      <c r="I55" s="12">
        <f t="shared" si="6"/>
        <v>144</v>
      </c>
      <c r="J55" s="13">
        <v>7</v>
      </c>
      <c r="K55" s="14">
        <v>0</v>
      </c>
      <c r="L55" s="14">
        <v>0</v>
      </c>
      <c r="M55" s="14">
        <v>0</v>
      </c>
      <c r="N55" s="15">
        <v>0</v>
      </c>
      <c r="O55" s="16">
        <v>0</v>
      </c>
      <c r="P55" s="16">
        <v>0</v>
      </c>
      <c r="Q55" s="17">
        <f t="shared" si="7"/>
        <v>0</v>
      </c>
    </row>
    <row r="56" spans="1:17" ht="12.75">
      <c r="A56" s="9" t="s">
        <v>70</v>
      </c>
      <c r="B56" s="10">
        <v>92121</v>
      </c>
      <c r="C56" s="10">
        <v>91082</v>
      </c>
      <c r="D56" s="11">
        <v>458</v>
      </c>
      <c r="E56" s="11">
        <v>446</v>
      </c>
      <c r="F56" s="12">
        <f t="shared" si="5"/>
        <v>904</v>
      </c>
      <c r="G56" s="11">
        <v>62</v>
      </c>
      <c r="H56" s="11">
        <v>65</v>
      </c>
      <c r="I56" s="12">
        <f t="shared" si="6"/>
        <v>127</v>
      </c>
      <c r="J56" s="13">
        <v>1</v>
      </c>
      <c r="K56" s="14">
        <v>0</v>
      </c>
      <c r="L56" s="14">
        <v>0</v>
      </c>
      <c r="M56" s="14">
        <v>0</v>
      </c>
      <c r="N56" s="15">
        <v>0</v>
      </c>
      <c r="O56" s="16">
        <v>0</v>
      </c>
      <c r="P56" s="16">
        <v>0</v>
      </c>
      <c r="Q56" s="17">
        <f t="shared" si="7"/>
        <v>0</v>
      </c>
    </row>
    <row r="57" spans="1:17" ht="12.75">
      <c r="A57" s="9" t="s">
        <v>71</v>
      </c>
      <c r="B57" s="10">
        <v>92078</v>
      </c>
      <c r="C57" s="10">
        <v>92078</v>
      </c>
      <c r="D57" s="11">
        <v>1742</v>
      </c>
      <c r="E57" s="11">
        <v>1774</v>
      </c>
      <c r="F57" s="12">
        <f t="shared" si="5"/>
        <v>3516</v>
      </c>
      <c r="G57" s="11">
        <v>84</v>
      </c>
      <c r="H57" s="11">
        <v>102</v>
      </c>
      <c r="I57" s="12">
        <f t="shared" si="6"/>
        <v>186</v>
      </c>
      <c r="J57" s="13">
        <v>4</v>
      </c>
      <c r="K57" s="14">
        <v>0</v>
      </c>
      <c r="L57" s="14">
        <v>0</v>
      </c>
      <c r="M57" s="14">
        <v>0</v>
      </c>
      <c r="N57" s="15">
        <v>0</v>
      </c>
      <c r="O57" s="16">
        <v>1</v>
      </c>
      <c r="P57" s="16">
        <v>0</v>
      </c>
      <c r="Q57" s="17">
        <f t="shared" si="7"/>
        <v>1</v>
      </c>
    </row>
    <row r="58" spans="1:17" ht="12.75">
      <c r="A58" s="9" t="s">
        <v>72</v>
      </c>
      <c r="B58" s="10">
        <v>92079</v>
      </c>
      <c r="C58" s="10">
        <v>92079</v>
      </c>
      <c r="D58" s="11">
        <v>615</v>
      </c>
      <c r="E58" s="11">
        <v>544</v>
      </c>
      <c r="F58" s="12">
        <f t="shared" si="5"/>
        <v>1159</v>
      </c>
      <c r="G58" s="11">
        <v>59</v>
      </c>
      <c r="H58" s="11">
        <v>51</v>
      </c>
      <c r="I58" s="12">
        <f t="shared" si="6"/>
        <v>110</v>
      </c>
      <c r="J58" s="13">
        <v>2</v>
      </c>
      <c r="K58" s="14">
        <v>0</v>
      </c>
      <c r="L58" s="14">
        <v>0</v>
      </c>
      <c r="M58" s="14">
        <v>0</v>
      </c>
      <c r="N58" s="15">
        <v>0</v>
      </c>
      <c r="O58" s="16">
        <v>0</v>
      </c>
      <c r="P58" s="16">
        <v>0</v>
      </c>
      <c r="Q58" s="17">
        <f t="shared" si="7"/>
        <v>0</v>
      </c>
    </row>
    <row r="59" spans="1:17" ht="12.75">
      <c r="A59" s="9" t="s">
        <v>73</v>
      </c>
      <c r="B59" s="10">
        <v>92080</v>
      </c>
      <c r="C59" s="10">
        <v>92080</v>
      </c>
      <c r="D59" s="11">
        <v>7171</v>
      </c>
      <c r="E59" s="11">
        <v>7279</v>
      </c>
      <c r="F59" s="12">
        <f t="shared" si="5"/>
        <v>14450</v>
      </c>
      <c r="G59" s="11">
        <v>173</v>
      </c>
      <c r="H59" s="11">
        <v>147</v>
      </c>
      <c r="I59" s="12">
        <f t="shared" si="6"/>
        <v>320</v>
      </c>
      <c r="J59" s="13">
        <v>16</v>
      </c>
      <c r="K59" s="14">
        <v>0</v>
      </c>
      <c r="L59" s="14">
        <v>0</v>
      </c>
      <c r="M59" s="14">
        <v>0</v>
      </c>
      <c r="N59" s="15">
        <v>0</v>
      </c>
      <c r="O59" s="16">
        <v>0</v>
      </c>
      <c r="P59" s="16">
        <v>0</v>
      </c>
      <c r="Q59" s="17">
        <f t="shared" si="7"/>
        <v>0</v>
      </c>
    </row>
    <row r="60" spans="1:17" ht="12.75">
      <c r="A60" s="9" t="s">
        <v>74</v>
      </c>
      <c r="B60" s="10">
        <v>92081</v>
      </c>
      <c r="C60" s="10">
        <v>92081</v>
      </c>
      <c r="D60" s="11">
        <v>888</v>
      </c>
      <c r="E60" s="11">
        <v>902</v>
      </c>
      <c r="F60" s="12">
        <f t="shared" si="5"/>
        <v>1790</v>
      </c>
      <c r="G60" s="11">
        <v>54</v>
      </c>
      <c r="H60" s="11">
        <v>25</v>
      </c>
      <c r="I60" s="12">
        <f t="shared" si="6"/>
        <v>79</v>
      </c>
      <c r="J60" s="13">
        <v>2</v>
      </c>
      <c r="K60" s="14">
        <v>0</v>
      </c>
      <c r="L60" s="14">
        <v>0</v>
      </c>
      <c r="M60" s="14">
        <v>0</v>
      </c>
      <c r="N60" s="15">
        <v>0</v>
      </c>
      <c r="O60" s="16">
        <v>0</v>
      </c>
      <c r="P60" s="16">
        <v>0</v>
      </c>
      <c r="Q60" s="17">
        <f t="shared" si="7"/>
        <v>0</v>
      </c>
    </row>
    <row r="61" spans="1:17" ht="12.75">
      <c r="A61" s="9" t="s">
        <v>75</v>
      </c>
      <c r="B61" s="10">
        <v>92082</v>
      </c>
      <c r="C61" s="10">
        <v>92082</v>
      </c>
      <c r="D61" s="11">
        <v>789</v>
      </c>
      <c r="E61" s="11">
        <v>796</v>
      </c>
      <c r="F61" s="12">
        <f t="shared" si="5"/>
        <v>1585</v>
      </c>
      <c r="G61" s="11">
        <v>24</v>
      </c>
      <c r="H61" s="11">
        <v>14</v>
      </c>
      <c r="I61" s="12">
        <f t="shared" si="6"/>
        <v>38</v>
      </c>
      <c r="J61" s="13">
        <v>2</v>
      </c>
      <c r="K61" s="14">
        <v>0</v>
      </c>
      <c r="L61" s="14">
        <v>0</v>
      </c>
      <c r="M61" s="14">
        <v>0</v>
      </c>
      <c r="N61" s="15">
        <v>0</v>
      </c>
      <c r="O61" s="16">
        <v>0</v>
      </c>
      <c r="P61" s="16">
        <v>0</v>
      </c>
      <c r="Q61" s="17">
        <f t="shared" si="7"/>
        <v>0</v>
      </c>
    </row>
    <row r="62" spans="1:17" s="22" customFormat="1" ht="12.75">
      <c r="A62" s="9" t="s">
        <v>76</v>
      </c>
      <c r="B62" s="16">
        <v>92083</v>
      </c>
      <c r="C62" s="16">
        <v>92083</v>
      </c>
      <c r="D62" s="21">
        <v>544</v>
      </c>
      <c r="E62" s="20">
        <v>518</v>
      </c>
      <c r="F62" s="9">
        <f t="shared" si="5"/>
        <v>1062</v>
      </c>
      <c r="G62" s="20">
        <v>41</v>
      </c>
      <c r="H62" s="20">
        <v>29</v>
      </c>
      <c r="I62" s="9">
        <f t="shared" si="6"/>
        <v>70</v>
      </c>
      <c r="J62" s="13">
        <v>1</v>
      </c>
      <c r="K62" s="14">
        <v>0</v>
      </c>
      <c r="L62" s="14">
        <v>0</v>
      </c>
      <c r="M62" s="14">
        <v>0</v>
      </c>
      <c r="N62" s="15">
        <v>0</v>
      </c>
      <c r="O62" s="16">
        <v>1</v>
      </c>
      <c r="P62" s="16">
        <v>0</v>
      </c>
      <c r="Q62" s="17">
        <f t="shared" si="7"/>
        <v>1</v>
      </c>
    </row>
    <row r="63" spans="1:17" ht="12.75">
      <c r="A63" s="9" t="s">
        <v>77</v>
      </c>
      <c r="B63" s="10">
        <v>92084</v>
      </c>
      <c r="C63" s="10">
        <v>92084</v>
      </c>
      <c r="D63" s="11">
        <v>1906</v>
      </c>
      <c r="E63" s="11">
        <v>1751</v>
      </c>
      <c r="F63" s="12">
        <f t="shared" si="5"/>
        <v>3657</v>
      </c>
      <c r="G63" s="11">
        <v>218</v>
      </c>
      <c r="H63" s="11">
        <v>155</v>
      </c>
      <c r="I63" s="12">
        <f t="shared" si="6"/>
        <v>373</v>
      </c>
      <c r="J63" s="13">
        <v>5</v>
      </c>
      <c r="K63" s="14">
        <v>0</v>
      </c>
      <c r="L63" s="14">
        <v>0</v>
      </c>
      <c r="M63" s="14">
        <v>0</v>
      </c>
      <c r="N63" s="15">
        <v>0</v>
      </c>
      <c r="O63" s="16">
        <v>0</v>
      </c>
      <c r="P63" s="16">
        <v>0</v>
      </c>
      <c r="Q63" s="17">
        <f t="shared" si="7"/>
        <v>0</v>
      </c>
    </row>
    <row r="64" spans="1:17" ht="12.75">
      <c r="A64" s="9" t="s">
        <v>78</v>
      </c>
      <c r="B64" s="10">
        <v>92088</v>
      </c>
      <c r="C64" s="10">
        <v>92088</v>
      </c>
      <c r="D64" s="11">
        <v>1957</v>
      </c>
      <c r="E64" s="11">
        <v>1932</v>
      </c>
      <c r="F64" s="12">
        <f t="shared" si="5"/>
        <v>3889</v>
      </c>
      <c r="G64" s="11">
        <v>210</v>
      </c>
      <c r="H64" s="11">
        <v>184</v>
      </c>
      <c r="I64" s="12">
        <f t="shared" si="6"/>
        <v>394</v>
      </c>
      <c r="J64" s="13">
        <v>4</v>
      </c>
      <c r="K64" s="14">
        <v>0</v>
      </c>
      <c r="L64" s="14">
        <v>0</v>
      </c>
      <c r="M64" s="14">
        <v>0</v>
      </c>
      <c r="N64" s="15">
        <v>0</v>
      </c>
      <c r="O64" s="16">
        <v>1</v>
      </c>
      <c r="P64" s="16">
        <v>1</v>
      </c>
      <c r="Q64" s="17">
        <f t="shared" si="7"/>
        <v>2</v>
      </c>
    </row>
    <row r="65" spans="1:17" ht="12.75">
      <c r="A65" s="9" t="s">
        <v>79</v>
      </c>
      <c r="B65" s="10">
        <v>92090</v>
      </c>
      <c r="C65" s="10">
        <v>92090</v>
      </c>
      <c r="D65" s="11">
        <v>3560</v>
      </c>
      <c r="E65" s="11">
        <v>3484</v>
      </c>
      <c r="F65" s="12">
        <f t="shared" si="5"/>
        <v>7044</v>
      </c>
      <c r="G65" s="11">
        <v>173</v>
      </c>
      <c r="H65" s="11">
        <v>144</v>
      </c>
      <c r="I65" s="12">
        <f t="shared" si="6"/>
        <v>317</v>
      </c>
      <c r="J65" s="13">
        <v>8</v>
      </c>
      <c r="K65" s="14">
        <v>0</v>
      </c>
      <c r="L65" s="14">
        <v>0</v>
      </c>
      <c r="M65" s="14">
        <v>0</v>
      </c>
      <c r="N65" s="15">
        <v>0</v>
      </c>
      <c r="O65" s="16">
        <v>0</v>
      </c>
      <c r="P65" s="16">
        <v>3</v>
      </c>
      <c r="Q65" s="17">
        <f t="shared" si="7"/>
        <v>3</v>
      </c>
    </row>
    <row r="66" spans="1:17" ht="12.75">
      <c r="A66" s="9" t="s">
        <v>80</v>
      </c>
      <c r="B66" s="10">
        <v>92091</v>
      </c>
      <c r="C66" s="10">
        <v>92091</v>
      </c>
      <c r="D66" s="11">
        <v>1023</v>
      </c>
      <c r="E66" s="11">
        <v>1006</v>
      </c>
      <c r="F66" s="12">
        <f t="shared" si="5"/>
        <v>2029</v>
      </c>
      <c r="G66" s="11">
        <v>192</v>
      </c>
      <c r="H66" s="11">
        <v>179</v>
      </c>
      <c r="I66" s="12">
        <f t="shared" si="6"/>
        <v>371</v>
      </c>
      <c r="J66" s="13">
        <v>2</v>
      </c>
      <c r="K66" s="14">
        <v>0</v>
      </c>
      <c r="L66" s="14">
        <v>1</v>
      </c>
      <c r="M66" s="14">
        <v>0</v>
      </c>
      <c r="N66" s="15">
        <v>0</v>
      </c>
      <c r="O66" s="16">
        <v>0</v>
      </c>
      <c r="P66" s="16">
        <v>0</v>
      </c>
      <c r="Q66" s="17">
        <f t="shared" si="7"/>
        <v>0</v>
      </c>
    </row>
    <row r="67" spans="1:17" ht="12.75">
      <c r="A67" s="9" t="s">
        <v>81</v>
      </c>
      <c r="B67" s="10">
        <v>92099</v>
      </c>
      <c r="C67" s="10">
        <v>92099</v>
      </c>
      <c r="D67" s="11">
        <v>900</v>
      </c>
      <c r="E67" s="11">
        <v>889</v>
      </c>
      <c r="F67" s="12">
        <f>SUM(D67:E67)</f>
        <v>1789</v>
      </c>
      <c r="G67" s="11">
        <v>44</v>
      </c>
      <c r="H67" s="11">
        <v>35</v>
      </c>
      <c r="I67" s="12">
        <f>SUM(G67:H67)</f>
        <v>79</v>
      </c>
      <c r="J67" s="13">
        <v>2</v>
      </c>
      <c r="K67" s="14">
        <v>0</v>
      </c>
      <c r="L67" s="14">
        <v>0</v>
      </c>
      <c r="M67" s="14">
        <v>0</v>
      </c>
      <c r="N67" s="15">
        <v>0</v>
      </c>
      <c r="O67" s="16">
        <v>1</v>
      </c>
      <c r="P67" s="16">
        <v>0</v>
      </c>
      <c r="Q67" s="17">
        <f t="shared" si="7"/>
        <v>1</v>
      </c>
    </row>
    <row r="68" spans="1:17" ht="12.75">
      <c r="A68" s="9" t="s">
        <v>82</v>
      </c>
      <c r="B68" s="10">
        <v>92122</v>
      </c>
      <c r="C68" s="10">
        <v>91102</v>
      </c>
      <c r="D68" s="11">
        <v>617</v>
      </c>
      <c r="E68" s="11">
        <v>567</v>
      </c>
      <c r="F68" s="12">
        <f>SUM(D68:E68)</f>
        <v>1184</v>
      </c>
      <c r="G68" s="11">
        <v>115</v>
      </c>
      <c r="H68" s="11">
        <v>113</v>
      </c>
      <c r="I68" s="12">
        <f>SUM(G68:H68)</f>
        <v>228</v>
      </c>
      <c r="J68" s="13">
        <v>1</v>
      </c>
      <c r="K68" s="14">
        <v>0</v>
      </c>
      <c r="L68" s="14">
        <v>0</v>
      </c>
      <c r="M68" s="14">
        <v>0</v>
      </c>
      <c r="N68" s="15">
        <v>0</v>
      </c>
      <c r="O68" s="16">
        <v>0</v>
      </c>
      <c r="P68" s="16">
        <v>0</v>
      </c>
      <c r="Q68" s="17">
        <f t="shared" si="7"/>
        <v>0</v>
      </c>
    </row>
    <row r="69" spans="1:17" ht="12.75">
      <c r="A69" s="9" t="s">
        <v>83</v>
      </c>
      <c r="B69" s="10">
        <v>92097</v>
      </c>
      <c r="C69" s="10">
        <v>92097</v>
      </c>
      <c r="D69" s="11">
        <v>2452</v>
      </c>
      <c r="E69" s="11">
        <v>2399</v>
      </c>
      <c r="F69" s="12">
        <f>SUM(D69:E69)</f>
        <v>4851</v>
      </c>
      <c r="G69" s="11">
        <v>383</v>
      </c>
      <c r="H69" s="11">
        <v>318</v>
      </c>
      <c r="I69" s="12">
        <f>SUM(G69:H69)</f>
        <v>701</v>
      </c>
      <c r="J69" s="13">
        <v>5</v>
      </c>
      <c r="K69" s="14">
        <v>0</v>
      </c>
      <c r="L69" s="14">
        <v>0</v>
      </c>
      <c r="M69" s="14">
        <v>0</v>
      </c>
      <c r="N69" s="15">
        <v>0</v>
      </c>
      <c r="O69" s="16">
        <v>0</v>
      </c>
      <c r="P69" s="16">
        <v>0</v>
      </c>
      <c r="Q69" s="17">
        <f t="shared" si="7"/>
        <v>0</v>
      </c>
    </row>
    <row r="70" spans="1:17" ht="12.75">
      <c r="A70" s="9" t="s">
        <v>84</v>
      </c>
      <c r="B70" s="10">
        <v>92098</v>
      </c>
      <c r="C70" s="10">
        <v>92098</v>
      </c>
      <c r="D70" s="11">
        <v>639</v>
      </c>
      <c r="E70" s="11">
        <v>629</v>
      </c>
      <c r="F70" s="12">
        <f>SUM(D70:E70)</f>
        <v>1268</v>
      </c>
      <c r="G70" s="11">
        <v>180</v>
      </c>
      <c r="H70" s="11">
        <v>148</v>
      </c>
      <c r="I70" s="12">
        <f>SUM(G70:H70)</f>
        <v>328</v>
      </c>
      <c r="J70" s="13">
        <v>2</v>
      </c>
      <c r="K70" s="14">
        <v>0</v>
      </c>
      <c r="L70" s="14">
        <v>1</v>
      </c>
      <c r="M70" s="14">
        <v>0</v>
      </c>
      <c r="N70" s="15">
        <v>0</v>
      </c>
      <c r="O70" s="16">
        <v>0</v>
      </c>
      <c r="P70" s="16">
        <v>0</v>
      </c>
      <c r="Q70" s="17">
        <f t="shared" si="7"/>
        <v>0</v>
      </c>
    </row>
    <row r="71" spans="1:17" ht="12.75">
      <c r="A71" s="9" t="s">
        <v>85</v>
      </c>
      <c r="B71" s="10">
        <v>92100</v>
      </c>
      <c r="C71" s="10">
        <v>92100</v>
      </c>
      <c r="D71" s="23">
        <v>1628</v>
      </c>
      <c r="E71" s="11">
        <v>1532</v>
      </c>
      <c r="F71" s="12">
        <f>SUM(D71:E71)</f>
        <v>3160</v>
      </c>
      <c r="G71" s="11">
        <v>116</v>
      </c>
      <c r="H71" s="11">
        <v>89</v>
      </c>
      <c r="I71" s="12">
        <f>SUM(G71:H71)</f>
        <v>205</v>
      </c>
      <c r="J71" s="13">
        <v>3</v>
      </c>
      <c r="K71" s="14">
        <v>0</v>
      </c>
      <c r="L71" s="14">
        <v>0</v>
      </c>
      <c r="M71" s="14">
        <v>0</v>
      </c>
      <c r="N71" s="15">
        <v>0</v>
      </c>
      <c r="O71" s="16">
        <v>0</v>
      </c>
      <c r="P71" s="16">
        <v>0</v>
      </c>
      <c r="Q71" s="17">
        <f t="shared" si="7"/>
        <v>0</v>
      </c>
    </row>
    <row r="72" spans="1:17" ht="12.75">
      <c r="A72" s="9" t="s">
        <v>86</v>
      </c>
      <c r="B72" s="10">
        <v>92101</v>
      </c>
      <c r="C72" s="10">
        <v>92101</v>
      </c>
      <c r="D72" s="18">
        <v>3061</v>
      </c>
      <c r="E72" s="11">
        <v>3093</v>
      </c>
      <c r="F72" s="12">
        <f>SUM(D72:E72)</f>
        <v>6154</v>
      </c>
      <c r="G72" s="11">
        <v>172</v>
      </c>
      <c r="H72" s="11">
        <v>116</v>
      </c>
      <c r="I72" s="9">
        <f>SUM(G72:H72)</f>
        <v>288</v>
      </c>
      <c r="J72" s="13">
        <v>7</v>
      </c>
      <c r="K72" s="14">
        <v>0</v>
      </c>
      <c r="L72" s="14">
        <v>0</v>
      </c>
      <c r="M72" s="14">
        <v>0</v>
      </c>
      <c r="N72" s="15">
        <v>0</v>
      </c>
      <c r="O72" s="16">
        <v>0</v>
      </c>
      <c r="P72" s="16">
        <v>0</v>
      </c>
      <c r="Q72" s="17">
        <f t="shared" si="7"/>
        <v>0</v>
      </c>
    </row>
    <row r="73" spans="1:17" ht="12.75">
      <c r="A73" s="9" t="s">
        <v>87</v>
      </c>
      <c r="B73" s="10">
        <v>92102</v>
      </c>
      <c r="C73" s="10">
        <v>92102</v>
      </c>
      <c r="D73" s="11">
        <v>1037</v>
      </c>
      <c r="E73" s="11">
        <v>1014</v>
      </c>
      <c r="F73" s="12">
        <f>SUM(D73:E73)</f>
        <v>2051</v>
      </c>
      <c r="G73" s="11">
        <v>27</v>
      </c>
      <c r="H73" s="11">
        <v>27</v>
      </c>
      <c r="I73" s="12">
        <f>SUM(G73:H73)</f>
        <v>54</v>
      </c>
      <c r="J73" s="13">
        <v>2</v>
      </c>
      <c r="K73" s="14">
        <v>0</v>
      </c>
      <c r="L73" s="14">
        <v>0</v>
      </c>
      <c r="M73" s="14">
        <v>0</v>
      </c>
      <c r="N73" s="15">
        <v>0</v>
      </c>
      <c r="O73" s="16">
        <v>0</v>
      </c>
      <c r="P73" s="16">
        <v>0</v>
      </c>
      <c r="Q73" s="17">
        <f t="shared" si="7"/>
        <v>0</v>
      </c>
    </row>
    <row r="74" spans="1:17" s="28" customFormat="1" ht="36" customHeight="1">
      <c r="A74" s="24" t="s">
        <v>88</v>
      </c>
      <c r="B74" s="24"/>
      <c r="C74" s="24"/>
      <c r="D74" s="25">
        <f>SUM(D3:D73)</f>
        <v>239318</v>
      </c>
      <c r="E74" s="25">
        <f>SUM(E3:E73)</f>
        <v>252864</v>
      </c>
      <c r="F74" s="26">
        <f>SUM(D74:E74)</f>
        <v>492182</v>
      </c>
      <c r="G74" s="25">
        <f>SUM(G3:G73)</f>
        <v>12186</v>
      </c>
      <c r="H74" s="25">
        <f>SUM(H3:H73)</f>
        <v>10168</v>
      </c>
      <c r="I74" s="26">
        <f>SUM(G74:H74)</f>
        <v>22354</v>
      </c>
      <c r="J74" s="25">
        <f aca="true" t="shared" si="8" ref="J74:P74">SUM(J3:J73)</f>
        <v>571</v>
      </c>
      <c r="K74" s="25">
        <f t="shared" si="8"/>
        <v>6</v>
      </c>
      <c r="L74" s="25">
        <f t="shared" si="8"/>
        <v>36</v>
      </c>
      <c r="M74" s="25">
        <f t="shared" si="8"/>
        <v>5</v>
      </c>
      <c r="N74" s="27">
        <f t="shared" si="8"/>
        <v>4</v>
      </c>
      <c r="O74" s="27">
        <f t="shared" si="8"/>
        <v>23</v>
      </c>
      <c r="P74" s="27">
        <f t="shared" si="8"/>
        <v>36</v>
      </c>
      <c r="Q74" s="26">
        <f t="shared" si="7"/>
        <v>59</v>
      </c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:17" ht="18.75">
      <c r="A77" s="30" t="s">
        <v>89</v>
      </c>
      <c r="B77" s="31">
        <f>COUNTIF(F3:F73,"=0")</f>
        <v>0</v>
      </c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6:17" ht="12.75">
      <c r="F81" t="s">
        <v>90</v>
      </c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  <row r="187" spans="15:17" ht="12.75">
      <c r="O187" s="29"/>
      <c r="P187" s="29"/>
      <c r="Q187" s="29"/>
    </row>
    <row r="188" spans="15:17" ht="12.75">
      <c r="O188" s="29"/>
      <c r="P188" s="29"/>
      <c r="Q188" s="29"/>
    </row>
    <row r="189" spans="15:17" ht="12.75">
      <c r="O189" s="29"/>
      <c r="P189" s="29"/>
      <c r="Q189" s="29"/>
    </row>
    <row r="190" spans="15:17" ht="12.75">
      <c r="O190" s="29"/>
      <c r="P190" s="29"/>
      <c r="Q190" s="29"/>
    </row>
    <row r="191" spans="15:17" ht="12.75">
      <c r="O191" s="29"/>
      <c r="P191" s="29"/>
      <c r="Q191" s="29"/>
    </row>
    <row r="192" spans="15:17" ht="12.75">
      <c r="O192" s="29"/>
      <c r="P192" s="29"/>
      <c r="Q192" s="29"/>
    </row>
    <row r="193" spans="15:17" ht="12.75">
      <c r="O193" s="29"/>
      <c r="P193" s="29"/>
      <c r="Q193" s="29"/>
    </row>
    <row r="194" spans="15:17" ht="12.75">
      <c r="O194" s="29"/>
      <c r="P194" s="29"/>
      <c r="Q194" s="29"/>
    </row>
    <row r="195" spans="15:17" ht="12.75">
      <c r="O195" s="29"/>
      <c r="P195" s="29"/>
      <c r="Q195" s="29"/>
    </row>
    <row r="196" spans="15:17" ht="12.75">
      <c r="O196" s="29"/>
      <c r="P196" s="29"/>
      <c r="Q196" s="29"/>
    </row>
    <row r="197" spans="15:17" ht="12.75">
      <c r="O197" s="29"/>
      <c r="P197" s="29"/>
      <c r="Q197" s="29"/>
    </row>
    <row r="198" spans="15:17" ht="12.75">
      <c r="O198" s="29"/>
      <c r="P198" s="29"/>
      <c r="Q198" s="29"/>
    </row>
    <row r="199" spans="15:17" ht="12.75">
      <c r="O199" s="29"/>
      <c r="P199" s="29"/>
      <c r="Q199" s="29"/>
    </row>
    <row r="200" spans="15:17" ht="12.75">
      <c r="O200" s="29"/>
      <c r="P200" s="29"/>
      <c r="Q200" s="29"/>
    </row>
    <row r="201" spans="15:17" ht="12.75">
      <c r="O201" s="29"/>
      <c r="P201" s="29"/>
      <c r="Q201" s="29"/>
    </row>
    <row r="202" spans="15:17" ht="12.75">
      <c r="O202" s="29"/>
      <c r="P202" s="29"/>
      <c r="Q202" s="29"/>
    </row>
    <row r="203" spans="15:17" ht="12.75">
      <c r="O203" s="29"/>
      <c r="P203" s="29"/>
      <c r="Q203" s="29"/>
    </row>
    <row r="204" spans="15:17" ht="12.75">
      <c r="O204" s="29"/>
      <c r="P204" s="29"/>
      <c r="Q204" s="29"/>
    </row>
    <row r="205" spans="15:17" ht="12.75">
      <c r="O205" s="29"/>
      <c r="P205" s="29"/>
      <c r="Q205" s="29"/>
    </row>
    <row r="206" spans="15:17" ht="12.75">
      <c r="O206" s="29"/>
      <c r="P206" s="29"/>
      <c r="Q206" s="29"/>
    </row>
    <row r="207" spans="15:17" ht="12.75">
      <c r="O207" s="29"/>
      <c r="P207" s="29"/>
      <c r="Q207" s="29"/>
    </row>
    <row r="208" spans="15:17" ht="12.75">
      <c r="O208" s="29"/>
      <c r="P208" s="29"/>
      <c r="Q208" s="29"/>
    </row>
    <row r="209" spans="15:17" ht="12.75">
      <c r="O209" s="29"/>
      <c r="P209" s="29"/>
      <c r="Q209" s="29"/>
    </row>
  </sheetData>
  <sheetProtection selectLockedCells="1" selectUnlockedCells="1"/>
  <mergeCells count="1">
    <mergeCell ref="A1:Q1"/>
  </mergeCells>
  <printOptions/>
  <pageMargins left="0.7479166666666667" right="0.7479166666666667" top="0.20972222222222223" bottom="0.2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222"/>
  <sheetViews>
    <sheetView zoomScalePageLayoutView="0" workbookViewId="0" topLeftCell="A1">
      <pane ySplit="2" topLeftCell="A86" activePane="bottomLeft" state="frozen"/>
      <selection pane="topLeft" activeCell="A1" sqref="A1"/>
      <selection pane="bottomLeft" activeCell="I91" activeCellId="1" sqref="D380:E383 I91"/>
    </sheetView>
  </sheetViews>
  <sheetFormatPr defaultColWidth="9.140625" defaultRowHeight="12.75"/>
  <cols>
    <col min="1" max="1" width="21.8515625" style="0" customWidth="1"/>
    <col min="2" max="2" width="6.28125" style="0" customWidth="1"/>
    <col min="3" max="3" width="6.140625" style="0" customWidth="1"/>
    <col min="4" max="4" width="7.140625" style="0" customWidth="1"/>
    <col min="5" max="5" width="6.57421875" style="0" customWidth="1"/>
    <col min="7" max="7" width="7.140625" style="0" customWidth="1"/>
    <col min="8" max="8" width="7.57421875" style="0" customWidth="1"/>
    <col min="9" max="9" width="8.00390625" style="0" customWidth="1"/>
    <col min="10" max="10" width="8.28125" style="0" customWidth="1"/>
    <col min="11" max="11" width="7.8515625" style="0" customWidth="1"/>
    <col min="12" max="12" width="7.57421875" style="0" customWidth="1"/>
    <col min="13" max="13" width="8.00390625" style="0" customWidth="1"/>
    <col min="14" max="14" width="7.00390625" style="0" customWidth="1"/>
    <col min="15" max="15" width="8.7109375" style="22" customWidth="1"/>
    <col min="16" max="16" width="7.421875" style="22" customWidth="1"/>
    <col min="17" max="17" width="8.00390625" style="32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4.25" customHeight="1">
      <c r="A2" s="3" t="s">
        <v>91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93</v>
      </c>
      <c r="B3" s="10">
        <v>95001</v>
      </c>
      <c r="C3" s="10">
        <v>95001</v>
      </c>
      <c r="D3" s="11">
        <v>1248</v>
      </c>
      <c r="E3" s="11">
        <v>1242</v>
      </c>
      <c r="F3" s="12">
        <f aca="true" t="shared" si="0" ref="F3:F34">SUM(D3:E3)</f>
        <v>2490</v>
      </c>
      <c r="G3" s="11">
        <v>77</v>
      </c>
      <c r="H3" s="11">
        <v>61</v>
      </c>
      <c r="I3" s="12">
        <f aca="true" t="shared" si="1" ref="I3:I34">SUM(G3:H3)</f>
        <v>138</v>
      </c>
      <c r="J3" s="14">
        <v>3</v>
      </c>
      <c r="K3" s="14">
        <v>0</v>
      </c>
      <c r="L3" s="14">
        <v>0</v>
      </c>
      <c r="M3" s="14">
        <v>0</v>
      </c>
      <c r="N3" s="14">
        <v>0</v>
      </c>
      <c r="O3" s="16">
        <v>0</v>
      </c>
      <c r="P3" s="16">
        <v>0</v>
      </c>
      <c r="Q3" s="17">
        <f>O3+P3</f>
        <v>0</v>
      </c>
    </row>
    <row r="4" spans="1:17" ht="12.75">
      <c r="A4" s="12" t="s">
        <v>94</v>
      </c>
      <c r="B4" s="10">
        <v>95002</v>
      </c>
      <c r="C4" s="10">
        <v>95002</v>
      </c>
      <c r="D4" s="11">
        <v>195</v>
      </c>
      <c r="E4" s="11">
        <v>231</v>
      </c>
      <c r="F4" s="12">
        <f t="shared" si="0"/>
        <v>426</v>
      </c>
      <c r="G4" s="11">
        <v>15</v>
      </c>
      <c r="H4" s="11">
        <v>19</v>
      </c>
      <c r="I4" s="12">
        <f t="shared" si="1"/>
        <v>34</v>
      </c>
      <c r="J4" s="14">
        <v>1</v>
      </c>
      <c r="K4" s="14">
        <v>0</v>
      </c>
      <c r="L4" s="14">
        <v>0</v>
      </c>
      <c r="M4" s="14">
        <v>0</v>
      </c>
      <c r="N4" s="14">
        <v>0</v>
      </c>
      <c r="O4" s="16">
        <v>0</v>
      </c>
      <c r="P4" s="16">
        <v>0</v>
      </c>
      <c r="Q4" s="17">
        <v>0</v>
      </c>
    </row>
    <row r="5" spans="1:17" ht="12.75">
      <c r="A5" s="12" t="s">
        <v>95</v>
      </c>
      <c r="B5" s="10">
        <v>95003</v>
      </c>
      <c r="C5" s="10">
        <v>95003</v>
      </c>
      <c r="D5" s="11">
        <v>131</v>
      </c>
      <c r="E5" s="11">
        <v>142</v>
      </c>
      <c r="F5" s="12">
        <f t="shared" si="0"/>
        <v>273</v>
      </c>
      <c r="G5" s="11">
        <v>23</v>
      </c>
      <c r="H5" s="11">
        <v>13</v>
      </c>
      <c r="I5" s="12">
        <f t="shared" si="1"/>
        <v>36</v>
      </c>
      <c r="J5" s="14">
        <v>1</v>
      </c>
      <c r="K5" s="14">
        <v>0</v>
      </c>
      <c r="L5" s="14">
        <v>0</v>
      </c>
      <c r="M5" s="14">
        <v>0</v>
      </c>
      <c r="N5" s="14">
        <v>0</v>
      </c>
      <c r="O5" s="16">
        <v>0</v>
      </c>
      <c r="P5" s="16">
        <v>0</v>
      </c>
      <c r="Q5" s="17">
        <f aca="true" t="shared" si="2" ref="Q5:Q36">O5+P5</f>
        <v>0</v>
      </c>
    </row>
    <row r="6" spans="1:17" ht="12.75">
      <c r="A6" s="12" t="s">
        <v>96</v>
      </c>
      <c r="B6" s="10">
        <v>95004</v>
      </c>
      <c r="C6" s="10">
        <v>95004</v>
      </c>
      <c r="D6" s="11">
        <v>717</v>
      </c>
      <c r="E6" s="11">
        <v>717</v>
      </c>
      <c r="F6" s="12">
        <f t="shared" si="0"/>
        <v>1434</v>
      </c>
      <c r="G6" s="11">
        <v>83</v>
      </c>
      <c r="H6" s="11">
        <v>82</v>
      </c>
      <c r="I6" s="12">
        <f t="shared" si="1"/>
        <v>165</v>
      </c>
      <c r="J6" s="14">
        <v>3</v>
      </c>
      <c r="K6" s="14">
        <v>0</v>
      </c>
      <c r="L6" s="14">
        <v>1</v>
      </c>
      <c r="M6" s="14">
        <v>0</v>
      </c>
      <c r="N6" s="14">
        <v>0</v>
      </c>
      <c r="O6" s="16">
        <v>0</v>
      </c>
      <c r="P6" s="16">
        <v>1</v>
      </c>
      <c r="Q6" s="17">
        <f t="shared" si="2"/>
        <v>1</v>
      </c>
    </row>
    <row r="7" spans="1:17" s="22" customFormat="1" ht="12.75">
      <c r="A7" s="9" t="s">
        <v>97</v>
      </c>
      <c r="B7" s="16">
        <v>95005</v>
      </c>
      <c r="C7" s="16">
        <v>95005</v>
      </c>
      <c r="D7" s="20">
        <v>219</v>
      </c>
      <c r="E7" s="20">
        <v>210</v>
      </c>
      <c r="F7" s="9">
        <f t="shared" si="0"/>
        <v>429</v>
      </c>
      <c r="G7" s="20">
        <v>61</v>
      </c>
      <c r="H7" s="20">
        <v>60</v>
      </c>
      <c r="I7" s="9">
        <f t="shared" si="1"/>
        <v>121</v>
      </c>
      <c r="J7" s="14">
        <v>1</v>
      </c>
      <c r="K7" s="14">
        <v>0</v>
      </c>
      <c r="L7" s="14">
        <v>0</v>
      </c>
      <c r="M7" s="14">
        <v>0</v>
      </c>
      <c r="N7" s="14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98</v>
      </c>
      <c r="B8" s="10">
        <v>95006</v>
      </c>
      <c r="C8" s="10">
        <v>95006</v>
      </c>
      <c r="D8" s="11">
        <v>1730</v>
      </c>
      <c r="E8" s="11">
        <v>1757</v>
      </c>
      <c r="F8" s="12">
        <f t="shared" si="0"/>
        <v>3487</v>
      </c>
      <c r="G8" s="11">
        <v>73</v>
      </c>
      <c r="H8" s="11">
        <v>48</v>
      </c>
      <c r="I8" s="12">
        <f t="shared" si="1"/>
        <v>121</v>
      </c>
      <c r="J8" s="14">
        <v>4</v>
      </c>
      <c r="K8" s="14">
        <v>0</v>
      </c>
      <c r="L8" s="14">
        <v>0</v>
      </c>
      <c r="M8" s="14">
        <v>0</v>
      </c>
      <c r="N8" s="14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99</v>
      </c>
      <c r="B9" s="10">
        <v>95007</v>
      </c>
      <c r="C9" s="10">
        <v>95007</v>
      </c>
      <c r="D9" s="11">
        <v>541</v>
      </c>
      <c r="E9" s="11">
        <v>542</v>
      </c>
      <c r="F9" s="12">
        <f t="shared" si="0"/>
        <v>1083</v>
      </c>
      <c r="G9" s="11">
        <v>147</v>
      </c>
      <c r="H9" s="11">
        <v>103</v>
      </c>
      <c r="I9" s="12">
        <f t="shared" si="1"/>
        <v>250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12" t="s">
        <v>100</v>
      </c>
      <c r="B10" s="10">
        <v>95008</v>
      </c>
      <c r="C10" s="10">
        <v>95008</v>
      </c>
      <c r="D10" s="11">
        <v>214</v>
      </c>
      <c r="E10" s="11">
        <v>190</v>
      </c>
      <c r="F10" s="12">
        <f t="shared" si="0"/>
        <v>404</v>
      </c>
      <c r="G10" s="11">
        <v>27</v>
      </c>
      <c r="H10" s="11">
        <v>18</v>
      </c>
      <c r="I10" s="12">
        <f t="shared" si="1"/>
        <v>45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12" t="s">
        <v>101</v>
      </c>
      <c r="B11" s="10">
        <v>95009</v>
      </c>
      <c r="C11" s="10">
        <v>95009</v>
      </c>
      <c r="D11" s="11">
        <v>171</v>
      </c>
      <c r="E11" s="11">
        <v>186</v>
      </c>
      <c r="F11" s="12">
        <f t="shared" si="0"/>
        <v>357</v>
      </c>
      <c r="G11" s="11">
        <v>22</v>
      </c>
      <c r="H11" s="11">
        <v>27</v>
      </c>
      <c r="I11" s="12">
        <f t="shared" si="1"/>
        <v>49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12" t="s">
        <v>102</v>
      </c>
      <c r="B12" s="10">
        <v>95010</v>
      </c>
      <c r="C12" s="10">
        <v>95010</v>
      </c>
      <c r="D12" s="11">
        <v>43</v>
      </c>
      <c r="E12" s="11">
        <v>39</v>
      </c>
      <c r="F12" s="12">
        <f t="shared" si="0"/>
        <v>82</v>
      </c>
      <c r="G12" s="11">
        <v>5</v>
      </c>
      <c r="H12" s="11">
        <v>4</v>
      </c>
      <c r="I12" s="12">
        <f t="shared" si="1"/>
        <v>9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103</v>
      </c>
      <c r="B13" s="10">
        <v>95011</v>
      </c>
      <c r="C13" s="10">
        <v>95011</v>
      </c>
      <c r="D13" s="11">
        <v>608</v>
      </c>
      <c r="E13" s="11">
        <v>604</v>
      </c>
      <c r="F13" s="12">
        <f t="shared" si="0"/>
        <v>1212</v>
      </c>
      <c r="G13" s="11">
        <v>46</v>
      </c>
      <c r="H13" s="11">
        <v>44</v>
      </c>
      <c r="I13" s="12">
        <f t="shared" si="1"/>
        <v>90</v>
      </c>
      <c r="J13" s="14">
        <v>2</v>
      </c>
      <c r="K13" s="14">
        <v>0</v>
      </c>
      <c r="L13" s="14">
        <v>0</v>
      </c>
      <c r="M13" s="14">
        <v>0</v>
      </c>
      <c r="N13" s="14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12" t="s">
        <v>104</v>
      </c>
      <c r="B14" s="10">
        <v>95012</v>
      </c>
      <c r="C14" s="10">
        <v>95012</v>
      </c>
      <c r="D14" s="11">
        <v>364</v>
      </c>
      <c r="E14" s="11">
        <v>350</v>
      </c>
      <c r="F14" s="12">
        <f t="shared" si="0"/>
        <v>714</v>
      </c>
      <c r="G14" s="11">
        <v>45</v>
      </c>
      <c r="H14" s="11">
        <v>39</v>
      </c>
      <c r="I14" s="12">
        <f t="shared" si="1"/>
        <v>84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12" t="s">
        <v>105</v>
      </c>
      <c r="B15" s="10">
        <v>95013</v>
      </c>
      <c r="C15" s="10">
        <v>95013</v>
      </c>
      <c r="D15" s="11">
        <v>308</v>
      </c>
      <c r="E15" s="11">
        <v>314</v>
      </c>
      <c r="F15" s="12">
        <f t="shared" si="0"/>
        <v>622</v>
      </c>
      <c r="G15" s="11">
        <v>22</v>
      </c>
      <c r="H15" s="11">
        <v>21</v>
      </c>
      <c r="I15" s="12">
        <f t="shared" si="1"/>
        <v>43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12" t="s">
        <v>106</v>
      </c>
      <c r="B16" s="10">
        <v>95014</v>
      </c>
      <c r="C16" s="10">
        <v>95014</v>
      </c>
      <c r="D16" s="11">
        <v>108</v>
      </c>
      <c r="E16" s="11">
        <v>100</v>
      </c>
      <c r="F16" s="12">
        <f t="shared" si="0"/>
        <v>208</v>
      </c>
      <c r="G16" s="11">
        <v>38</v>
      </c>
      <c r="H16" s="11">
        <v>36</v>
      </c>
      <c r="I16" s="12">
        <f t="shared" si="1"/>
        <v>74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12" t="s">
        <v>107</v>
      </c>
      <c r="B17" s="10">
        <v>95015</v>
      </c>
      <c r="C17" s="10">
        <v>95015</v>
      </c>
      <c r="D17" s="11">
        <v>794</v>
      </c>
      <c r="E17" s="11">
        <v>761</v>
      </c>
      <c r="F17" s="12">
        <f t="shared" si="0"/>
        <v>1555</v>
      </c>
      <c r="G17" s="11">
        <v>124</v>
      </c>
      <c r="H17" s="11">
        <v>97</v>
      </c>
      <c r="I17" s="12">
        <f t="shared" si="1"/>
        <v>221</v>
      </c>
      <c r="J17" s="14">
        <v>2</v>
      </c>
      <c r="K17" s="14">
        <v>0</v>
      </c>
      <c r="L17" s="14">
        <v>0</v>
      </c>
      <c r="M17" s="14">
        <v>0</v>
      </c>
      <c r="N17" s="14">
        <v>0</v>
      </c>
      <c r="O17" s="16">
        <v>1</v>
      </c>
      <c r="P17" s="16">
        <v>1</v>
      </c>
      <c r="Q17" s="17">
        <f t="shared" si="2"/>
        <v>2</v>
      </c>
    </row>
    <row r="18" spans="1:17" ht="12.75">
      <c r="A18" s="12" t="s">
        <v>108</v>
      </c>
      <c r="B18" s="10">
        <v>95016</v>
      </c>
      <c r="C18" s="10">
        <v>95016</v>
      </c>
      <c r="D18" s="11">
        <v>72</v>
      </c>
      <c r="E18" s="11">
        <v>76</v>
      </c>
      <c r="F18" s="12">
        <f t="shared" si="0"/>
        <v>148</v>
      </c>
      <c r="G18" s="11">
        <v>10</v>
      </c>
      <c r="H18" s="11">
        <v>5</v>
      </c>
      <c r="I18" s="12">
        <f t="shared" si="1"/>
        <v>15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109</v>
      </c>
      <c r="B19" s="10">
        <v>95079</v>
      </c>
      <c r="C19" s="10">
        <v>91013</v>
      </c>
      <c r="D19" s="11">
        <v>3858</v>
      </c>
      <c r="E19" s="11">
        <v>4041</v>
      </c>
      <c r="F19" s="12">
        <f t="shared" si="0"/>
        <v>7899</v>
      </c>
      <c r="G19" s="11">
        <v>666</v>
      </c>
      <c r="H19" s="11">
        <v>552</v>
      </c>
      <c r="I19" s="12">
        <f t="shared" si="1"/>
        <v>1218</v>
      </c>
      <c r="J19" s="14">
        <v>8</v>
      </c>
      <c r="K19" s="14">
        <v>0</v>
      </c>
      <c r="L19" s="14">
        <v>2</v>
      </c>
      <c r="M19" s="14">
        <v>0</v>
      </c>
      <c r="N19" s="14">
        <v>0</v>
      </c>
      <c r="O19" s="16">
        <v>0</v>
      </c>
      <c r="P19" s="16">
        <v>0</v>
      </c>
      <c r="Q19" s="17">
        <f t="shared" si="2"/>
        <v>0</v>
      </c>
    </row>
    <row r="20" spans="1:17" ht="12.75">
      <c r="A20" s="9" t="s">
        <v>110</v>
      </c>
      <c r="B20" s="10">
        <v>95017</v>
      </c>
      <c r="C20" s="10">
        <v>95017</v>
      </c>
      <c r="D20" s="11">
        <v>631</v>
      </c>
      <c r="E20" s="11">
        <v>692</v>
      </c>
      <c r="F20" s="12">
        <f t="shared" si="0"/>
        <v>1323</v>
      </c>
      <c r="G20" s="11">
        <v>68</v>
      </c>
      <c r="H20" s="11">
        <v>55</v>
      </c>
      <c r="I20" s="12">
        <f t="shared" si="1"/>
        <v>123</v>
      </c>
      <c r="J20" s="14">
        <v>2</v>
      </c>
      <c r="K20" s="14">
        <v>0</v>
      </c>
      <c r="L20" s="14">
        <v>0</v>
      </c>
      <c r="M20" s="14">
        <v>0</v>
      </c>
      <c r="N20" s="14">
        <v>0</v>
      </c>
      <c r="O20" s="16">
        <v>0</v>
      </c>
      <c r="P20" s="16">
        <v>0</v>
      </c>
      <c r="Q20" s="17">
        <f t="shared" si="2"/>
        <v>0</v>
      </c>
    </row>
    <row r="21" spans="1:17" ht="12.75">
      <c r="A21" s="9" t="s">
        <v>111</v>
      </c>
      <c r="B21" s="10">
        <v>95018</v>
      </c>
      <c r="C21" s="10">
        <v>95018</v>
      </c>
      <c r="D21" s="11">
        <v>4101</v>
      </c>
      <c r="E21" s="11">
        <v>4091</v>
      </c>
      <c r="F21" s="12">
        <f t="shared" si="0"/>
        <v>8192</v>
      </c>
      <c r="G21" s="11">
        <v>170</v>
      </c>
      <c r="H21" s="11">
        <v>121</v>
      </c>
      <c r="I21" s="12">
        <f t="shared" si="1"/>
        <v>291</v>
      </c>
      <c r="J21" s="14">
        <v>9</v>
      </c>
      <c r="K21" s="14">
        <v>0</v>
      </c>
      <c r="L21" s="14">
        <v>0</v>
      </c>
      <c r="M21" s="14">
        <v>0</v>
      </c>
      <c r="N21" s="14">
        <v>0</v>
      </c>
      <c r="O21" s="16">
        <v>1</v>
      </c>
      <c r="P21" s="16">
        <v>0</v>
      </c>
      <c r="Q21" s="17">
        <f t="shared" si="2"/>
        <v>1</v>
      </c>
    </row>
    <row r="22" spans="1:17" ht="12.75">
      <c r="A22" s="9" t="s">
        <v>112</v>
      </c>
      <c r="B22" s="10">
        <v>95019</v>
      </c>
      <c r="C22" s="10">
        <v>95019</v>
      </c>
      <c r="D22" s="11">
        <v>1431</v>
      </c>
      <c r="E22" s="11">
        <v>1430</v>
      </c>
      <c r="F22" s="12">
        <f t="shared" si="0"/>
        <v>2861</v>
      </c>
      <c r="G22" s="11">
        <v>200</v>
      </c>
      <c r="H22" s="11">
        <v>177</v>
      </c>
      <c r="I22" s="12">
        <f t="shared" si="1"/>
        <v>377</v>
      </c>
      <c r="J22" s="14">
        <v>4</v>
      </c>
      <c r="K22" s="14">
        <v>0</v>
      </c>
      <c r="L22" s="14">
        <v>2</v>
      </c>
      <c r="M22" s="14">
        <v>0</v>
      </c>
      <c r="N22" s="14">
        <v>0</v>
      </c>
      <c r="O22" s="16">
        <v>0</v>
      </c>
      <c r="P22" s="16">
        <v>0</v>
      </c>
      <c r="Q22" s="17">
        <f t="shared" si="2"/>
        <v>0</v>
      </c>
    </row>
    <row r="23" spans="1:17" ht="12.75">
      <c r="A23" s="9" t="s">
        <v>113</v>
      </c>
      <c r="B23" s="10">
        <v>95077</v>
      </c>
      <c r="C23" s="10">
        <v>95077</v>
      </c>
      <c r="D23" s="11">
        <v>129</v>
      </c>
      <c r="E23" s="11">
        <v>142</v>
      </c>
      <c r="F23" s="12">
        <f t="shared" si="0"/>
        <v>271</v>
      </c>
      <c r="G23" s="11">
        <v>4</v>
      </c>
      <c r="H23" s="11">
        <v>3</v>
      </c>
      <c r="I23" s="12">
        <f t="shared" si="1"/>
        <v>7</v>
      </c>
      <c r="J23" s="14">
        <v>1</v>
      </c>
      <c r="K23" s="14">
        <v>0</v>
      </c>
      <c r="L23" s="14">
        <v>0</v>
      </c>
      <c r="M23" s="14">
        <v>0</v>
      </c>
      <c r="N23" s="14">
        <v>0</v>
      </c>
      <c r="O23" s="16">
        <v>0</v>
      </c>
      <c r="P23" s="16">
        <v>0</v>
      </c>
      <c r="Q23" s="17">
        <f t="shared" si="2"/>
        <v>0</v>
      </c>
    </row>
    <row r="24" spans="1:17" ht="12.75">
      <c r="A24" s="12" t="s">
        <v>114</v>
      </c>
      <c r="B24" s="10">
        <v>95080</v>
      </c>
      <c r="C24" s="10">
        <v>91023</v>
      </c>
      <c r="D24" s="11">
        <v>240</v>
      </c>
      <c r="E24" s="11">
        <v>265</v>
      </c>
      <c r="F24" s="12">
        <f t="shared" si="0"/>
        <v>505</v>
      </c>
      <c r="G24" s="11">
        <v>50</v>
      </c>
      <c r="H24" s="11">
        <v>40</v>
      </c>
      <c r="I24" s="12">
        <f t="shared" si="1"/>
        <v>90</v>
      </c>
      <c r="J24" s="14">
        <v>1</v>
      </c>
      <c r="K24" s="14">
        <v>0</v>
      </c>
      <c r="L24" s="14">
        <v>0</v>
      </c>
      <c r="M24" s="14">
        <v>0</v>
      </c>
      <c r="N24" s="14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12" t="s">
        <v>115</v>
      </c>
      <c r="B25" s="10">
        <v>95020</v>
      </c>
      <c r="C25" s="10">
        <v>95020</v>
      </c>
      <c r="D25" s="11">
        <v>563</v>
      </c>
      <c r="E25" s="11">
        <v>559</v>
      </c>
      <c r="F25" s="12">
        <f t="shared" si="0"/>
        <v>1122</v>
      </c>
      <c r="G25" s="11">
        <v>158</v>
      </c>
      <c r="H25" s="11">
        <v>165</v>
      </c>
      <c r="I25" s="12">
        <f t="shared" si="1"/>
        <v>323</v>
      </c>
      <c r="J25" s="14">
        <v>1</v>
      </c>
      <c r="K25" s="14">
        <v>0</v>
      </c>
      <c r="L25" s="14">
        <v>0</v>
      </c>
      <c r="M25" s="14">
        <v>0</v>
      </c>
      <c r="N25" s="14">
        <v>0</v>
      </c>
      <c r="O25" s="16">
        <v>0</v>
      </c>
      <c r="P25" s="16">
        <v>0</v>
      </c>
      <c r="Q25" s="17">
        <f t="shared" si="2"/>
        <v>0</v>
      </c>
    </row>
    <row r="26" spans="1:17" ht="12.75">
      <c r="A26" s="12" t="s">
        <v>116</v>
      </c>
      <c r="B26" s="10">
        <v>95081</v>
      </c>
      <c r="C26" s="10">
        <v>91029</v>
      </c>
      <c r="D26" s="11">
        <v>374</v>
      </c>
      <c r="E26" s="11">
        <v>406</v>
      </c>
      <c r="F26" s="12">
        <f t="shared" si="0"/>
        <v>780</v>
      </c>
      <c r="G26" s="11">
        <v>15</v>
      </c>
      <c r="H26" s="11">
        <v>26</v>
      </c>
      <c r="I26" s="12">
        <f t="shared" si="1"/>
        <v>41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6">
        <v>1</v>
      </c>
      <c r="P26" s="16">
        <v>0</v>
      </c>
      <c r="Q26" s="17">
        <f t="shared" si="2"/>
        <v>1</v>
      </c>
    </row>
    <row r="27" spans="1:17" ht="12.75">
      <c r="A27" s="12" t="s">
        <v>117</v>
      </c>
      <c r="B27" s="10">
        <v>95021</v>
      </c>
      <c r="C27" s="10">
        <v>95021</v>
      </c>
      <c r="D27" s="11">
        <v>1919</v>
      </c>
      <c r="E27" s="11">
        <v>2057</v>
      </c>
      <c r="F27" s="12">
        <f t="shared" si="0"/>
        <v>3976</v>
      </c>
      <c r="G27" s="11">
        <v>87</v>
      </c>
      <c r="H27" s="11">
        <v>87</v>
      </c>
      <c r="I27" s="12">
        <f t="shared" si="1"/>
        <v>174</v>
      </c>
      <c r="J27" s="14">
        <v>5</v>
      </c>
      <c r="K27" s="14">
        <v>0</v>
      </c>
      <c r="L27" s="14">
        <v>1</v>
      </c>
      <c r="M27" s="14">
        <v>0</v>
      </c>
      <c r="N27" s="14">
        <v>0</v>
      </c>
      <c r="O27" s="16">
        <v>0</v>
      </c>
      <c r="P27" s="16">
        <v>0</v>
      </c>
      <c r="Q27" s="17">
        <f t="shared" si="2"/>
        <v>0</v>
      </c>
    </row>
    <row r="28" spans="1:17" ht="12.75">
      <c r="A28" s="12" t="s">
        <v>118</v>
      </c>
      <c r="B28" s="10">
        <v>95022</v>
      </c>
      <c r="C28" s="10">
        <v>95022</v>
      </c>
      <c r="D28" s="33">
        <v>244</v>
      </c>
      <c r="E28" s="11">
        <v>237</v>
      </c>
      <c r="F28" s="12">
        <f t="shared" si="0"/>
        <v>481</v>
      </c>
      <c r="G28" s="11">
        <v>23</v>
      </c>
      <c r="H28" s="11">
        <v>28</v>
      </c>
      <c r="I28" s="12">
        <f t="shared" si="1"/>
        <v>51</v>
      </c>
      <c r="J28" s="14">
        <v>1</v>
      </c>
      <c r="K28" s="14">
        <v>0</v>
      </c>
      <c r="L28" s="14">
        <v>0</v>
      </c>
      <c r="M28" s="14">
        <v>0</v>
      </c>
      <c r="N28" s="14">
        <v>0</v>
      </c>
      <c r="O28" s="16">
        <v>0</v>
      </c>
      <c r="P28" s="16">
        <v>0</v>
      </c>
      <c r="Q28" s="17">
        <f t="shared" si="2"/>
        <v>0</v>
      </c>
    </row>
    <row r="29" spans="1:17" ht="12.75">
      <c r="A29" s="12" t="s">
        <v>119</v>
      </c>
      <c r="B29" s="10">
        <v>95023</v>
      </c>
      <c r="C29" s="10">
        <v>95023</v>
      </c>
      <c r="D29" s="11">
        <v>385</v>
      </c>
      <c r="E29" s="11">
        <v>378</v>
      </c>
      <c r="F29" s="12">
        <f t="shared" si="0"/>
        <v>763</v>
      </c>
      <c r="G29" s="11">
        <v>41</v>
      </c>
      <c r="H29" s="11">
        <v>28</v>
      </c>
      <c r="I29" s="12">
        <f t="shared" si="1"/>
        <v>69</v>
      </c>
      <c r="J29" s="14">
        <v>1</v>
      </c>
      <c r="K29" s="14">
        <v>0</v>
      </c>
      <c r="L29" s="14">
        <v>0</v>
      </c>
      <c r="M29" s="14">
        <v>0</v>
      </c>
      <c r="N29" s="14">
        <v>0</v>
      </c>
      <c r="O29" s="16">
        <v>0</v>
      </c>
      <c r="P29" s="16">
        <v>0</v>
      </c>
      <c r="Q29" s="17">
        <f t="shared" si="2"/>
        <v>0</v>
      </c>
    </row>
    <row r="30" spans="1:17" ht="12.75">
      <c r="A30" s="12" t="s">
        <v>120</v>
      </c>
      <c r="B30" s="10">
        <v>95024</v>
      </c>
      <c r="C30" s="10">
        <v>95024</v>
      </c>
      <c r="D30" s="11">
        <v>428</v>
      </c>
      <c r="E30" s="11">
        <v>430</v>
      </c>
      <c r="F30" s="12">
        <f t="shared" si="0"/>
        <v>858</v>
      </c>
      <c r="G30" s="11">
        <v>29</v>
      </c>
      <c r="H30" s="11">
        <v>15</v>
      </c>
      <c r="I30" s="12">
        <f t="shared" si="1"/>
        <v>44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6">
        <v>0</v>
      </c>
      <c r="P30" s="16">
        <v>0</v>
      </c>
      <c r="Q30" s="17">
        <f t="shared" si="2"/>
        <v>0</v>
      </c>
    </row>
    <row r="31" spans="1:17" ht="12.75">
      <c r="A31" s="9" t="s">
        <v>121</v>
      </c>
      <c r="B31" s="10">
        <v>95082</v>
      </c>
      <c r="C31" s="10">
        <v>91036</v>
      </c>
      <c r="D31" s="11">
        <v>879</v>
      </c>
      <c r="E31" s="11">
        <v>908</v>
      </c>
      <c r="F31" s="12">
        <f t="shared" si="0"/>
        <v>1787</v>
      </c>
      <c r="G31" s="11">
        <v>44</v>
      </c>
      <c r="H31" s="11">
        <v>31</v>
      </c>
      <c r="I31" s="12">
        <f t="shared" si="1"/>
        <v>75</v>
      </c>
      <c r="J31" s="14">
        <v>4</v>
      </c>
      <c r="K31" s="14">
        <v>0</v>
      </c>
      <c r="L31" s="14">
        <v>0</v>
      </c>
      <c r="M31" s="14">
        <v>0</v>
      </c>
      <c r="N31" s="14">
        <v>0</v>
      </c>
      <c r="O31" s="16">
        <v>0</v>
      </c>
      <c r="P31" s="16">
        <v>0</v>
      </c>
      <c r="Q31" s="17">
        <f t="shared" si="2"/>
        <v>0</v>
      </c>
    </row>
    <row r="32" spans="1:17" ht="12.75">
      <c r="A32" s="9" t="s">
        <v>122</v>
      </c>
      <c r="B32" s="10">
        <v>95083</v>
      </c>
      <c r="C32" s="10">
        <v>91045</v>
      </c>
      <c r="D32" s="11">
        <v>339</v>
      </c>
      <c r="E32" s="11">
        <v>340</v>
      </c>
      <c r="F32" s="12">
        <f t="shared" si="0"/>
        <v>679</v>
      </c>
      <c r="G32" s="11">
        <v>60</v>
      </c>
      <c r="H32" s="11">
        <v>51</v>
      </c>
      <c r="I32" s="12">
        <f t="shared" si="1"/>
        <v>111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6">
        <v>0</v>
      </c>
      <c r="P32" s="16">
        <v>0</v>
      </c>
      <c r="Q32" s="17">
        <f t="shared" si="2"/>
        <v>0</v>
      </c>
    </row>
    <row r="33" spans="1:17" ht="12.75">
      <c r="A33" s="12" t="s">
        <v>123</v>
      </c>
      <c r="B33" s="10">
        <v>95025</v>
      </c>
      <c r="C33" s="10">
        <v>95025</v>
      </c>
      <c r="D33" s="11">
        <v>2199</v>
      </c>
      <c r="E33" s="11">
        <v>2175</v>
      </c>
      <c r="F33" s="12">
        <f t="shared" si="0"/>
        <v>4374</v>
      </c>
      <c r="G33" s="11">
        <v>127</v>
      </c>
      <c r="H33" s="11">
        <v>119</v>
      </c>
      <c r="I33" s="12">
        <f t="shared" si="1"/>
        <v>246</v>
      </c>
      <c r="J33" s="14">
        <v>5</v>
      </c>
      <c r="K33" s="14">
        <v>0</v>
      </c>
      <c r="L33" s="14">
        <v>0</v>
      </c>
      <c r="M33" s="14">
        <v>0</v>
      </c>
      <c r="N33" s="14">
        <v>0</v>
      </c>
      <c r="O33" s="16">
        <v>0</v>
      </c>
      <c r="P33" s="16">
        <v>0</v>
      </c>
      <c r="Q33" s="17">
        <f t="shared" si="2"/>
        <v>0</v>
      </c>
    </row>
    <row r="34" spans="1:17" ht="12.75">
      <c r="A34" s="12" t="s">
        <v>124</v>
      </c>
      <c r="B34" s="10">
        <v>95026</v>
      </c>
      <c r="C34" s="10">
        <v>95026</v>
      </c>
      <c r="D34" s="11">
        <v>541</v>
      </c>
      <c r="E34" s="11">
        <v>482</v>
      </c>
      <c r="F34" s="12">
        <f t="shared" si="0"/>
        <v>1023</v>
      </c>
      <c r="G34" s="11">
        <v>46</v>
      </c>
      <c r="H34" s="11">
        <v>36</v>
      </c>
      <c r="I34" s="12">
        <f t="shared" si="1"/>
        <v>82</v>
      </c>
      <c r="J34" s="14">
        <v>2</v>
      </c>
      <c r="K34" s="14">
        <v>0</v>
      </c>
      <c r="L34" s="14">
        <v>0</v>
      </c>
      <c r="M34" s="14">
        <v>0</v>
      </c>
      <c r="N34" s="14">
        <v>0</v>
      </c>
      <c r="O34" s="16">
        <v>0</v>
      </c>
      <c r="P34" s="16">
        <v>0</v>
      </c>
      <c r="Q34" s="17">
        <f t="shared" si="2"/>
        <v>0</v>
      </c>
    </row>
    <row r="35" spans="1:17" ht="12.75">
      <c r="A35" s="12" t="s">
        <v>125</v>
      </c>
      <c r="B35" s="10">
        <v>95027</v>
      </c>
      <c r="C35" s="10">
        <v>95027</v>
      </c>
      <c r="D35" s="11">
        <v>696</v>
      </c>
      <c r="E35" s="11">
        <v>724</v>
      </c>
      <c r="F35" s="12">
        <f aca="true" t="shared" si="3" ref="F35:F66">SUM(D35:E35)</f>
        <v>1420</v>
      </c>
      <c r="G35" s="11">
        <v>49</v>
      </c>
      <c r="H35" s="11">
        <v>37</v>
      </c>
      <c r="I35" s="12">
        <f aca="true" t="shared" si="4" ref="I35:I66">SUM(G35:H35)</f>
        <v>86</v>
      </c>
      <c r="J35" s="14">
        <v>2</v>
      </c>
      <c r="K35" s="14">
        <v>0</v>
      </c>
      <c r="L35" s="14">
        <v>0</v>
      </c>
      <c r="M35" s="14">
        <v>0</v>
      </c>
      <c r="N35" s="14">
        <v>0</v>
      </c>
      <c r="O35" s="16">
        <v>0</v>
      </c>
      <c r="P35" s="16">
        <v>0</v>
      </c>
      <c r="Q35" s="17">
        <f t="shared" si="2"/>
        <v>0</v>
      </c>
    </row>
    <row r="36" spans="1:17" ht="12.75">
      <c r="A36" s="12" t="s">
        <v>126</v>
      </c>
      <c r="B36" s="10">
        <v>95084</v>
      </c>
      <c r="C36" s="10">
        <v>91048</v>
      </c>
      <c r="D36" s="11">
        <v>88</v>
      </c>
      <c r="E36" s="11">
        <v>100</v>
      </c>
      <c r="F36" s="12">
        <f t="shared" si="3"/>
        <v>188</v>
      </c>
      <c r="G36" s="11">
        <v>16</v>
      </c>
      <c r="H36" s="11">
        <v>15</v>
      </c>
      <c r="I36" s="12">
        <f t="shared" si="4"/>
        <v>31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6">
        <v>0</v>
      </c>
      <c r="P36" s="16">
        <v>0</v>
      </c>
      <c r="Q36" s="17">
        <f t="shared" si="2"/>
        <v>0</v>
      </c>
    </row>
    <row r="37" spans="1:17" ht="12.75">
      <c r="A37" s="9" t="s">
        <v>127</v>
      </c>
      <c r="B37" s="10">
        <v>95028</v>
      </c>
      <c r="C37" s="10">
        <v>95028</v>
      </c>
      <c r="D37" s="11">
        <v>223</v>
      </c>
      <c r="E37" s="11">
        <v>214</v>
      </c>
      <c r="F37" s="12">
        <f t="shared" si="3"/>
        <v>437</v>
      </c>
      <c r="G37" s="11">
        <v>28</v>
      </c>
      <c r="H37" s="11">
        <v>23</v>
      </c>
      <c r="I37" s="12">
        <f t="shared" si="4"/>
        <v>51</v>
      </c>
      <c r="J37" s="14">
        <v>1</v>
      </c>
      <c r="K37" s="14">
        <v>0</v>
      </c>
      <c r="L37" s="14">
        <v>0</v>
      </c>
      <c r="M37" s="14">
        <v>0</v>
      </c>
      <c r="N37" s="14">
        <v>0</v>
      </c>
      <c r="O37" s="16">
        <v>0</v>
      </c>
      <c r="P37" s="16">
        <v>0</v>
      </c>
      <c r="Q37" s="17">
        <f aca="true" t="shared" si="5" ref="Q37:Q68">O37+P37</f>
        <v>0</v>
      </c>
    </row>
    <row r="38" spans="1:17" ht="12.75">
      <c r="A38" s="12" t="s">
        <v>128</v>
      </c>
      <c r="B38" s="10">
        <v>95029</v>
      </c>
      <c r="C38" s="10">
        <v>95029</v>
      </c>
      <c r="D38" s="11">
        <v>2021</v>
      </c>
      <c r="E38" s="11">
        <v>2047</v>
      </c>
      <c r="F38" s="12">
        <f t="shared" si="3"/>
        <v>4068</v>
      </c>
      <c r="G38" s="11">
        <v>193</v>
      </c>
      <c r="H38" s="11">
        <v>190</v>
      </c>
      <c r="I38" s="12">
        <f t="shared" si="4"/>
        <v>383</v>
      </c>
      <c r="J38" s="14">
        <v>5</v>
      </c>
      <c r="K38" s="14">
        <v>0</v>
      </c>
      <c r="L38" s="14">
        <v>0</v>
      </c>
      <c r="M38" s="14">
        <v>0</v>
      </c>
      <c r="N38" s="14">
        <v>0</v>
      </c>
      <c r="O38" s="16">
        <v>1</v>
      </c>
      <c r="P38" s="16">
        <v>1</v>
      </c>
      <c r="Q38" s="17">
        <f t="shared" si="5"/>
        <v>2</v>
      </c>
    </row>
    <row r="39" spans="1:17" s="22" customFormat="1" ht="12.75">
      <c r="A39" s="9" t="s">
        <v>129</v>
      </c>
      <c r="B39" s="16">
        <v>95085</v>
      </c>
      <c r="C39" s="16">
        <v>91049</v>
      </c>
      <c r="D39" s="20">
        <v>340</v>
      </c>
      <c r="E39" s="20">
        <v>324</v>
      </c>
      <c r="F39" s="9">
        <f t="shared" si="3"/>
        <v>664</v>
      </c>
      <c r="G39" s="20">
        <v>112</v>
      </c>
      <c r="H39" s="20">
        <v>86</v>
      </c>
      <c r="I39" s="9">
        <f t="shared" si="4"/>
        <v>198</v>
      </c>
      <c r="J39" s="14">
        <v>1</v>
      </c>
      <c r="K39" s="14">
        <v>0</v>
      </c>
      <c r="L39" s="14">
        <v>0</v>
      </c>
      <c r="M39" s="14">
        <v>0</v>
      </c>
      <c r="N39" s="14">
        <v>0</v>
      </c>
      <c r="O39" s="16">
        <v>0</v>
      </c>
      <c r="P39" s="16">
        <v>0</v>
      </c>
      <c r="Q39" s="17">
        <f t="shared" si="5"/>
        <v>0</v>
      </c>
    </row>
    <row r="40" spans="1:17" ht="12.75">
      <c r="A40" s="12" t="s">
        <v>130</v>
      </c>
      <c r="B40" s="10">
        <v>95030</v>
      </c>
      <c r="C40" s="10">
        <v>95030</v>
      </c>
      <c r="D40" s="11">
        <v>364</v>
      </c>
      <c r="E40" s="11">
        <v>331</v>
      </c>
      <c r="F40" s="12">
        <f t="shared" si="3"/>
        <v>695</v>
      </c>
      <c r="G40" s="11">
        <v>16</v>
      </c>
      <c r="H40" s="11">
        <v>8</v>
      </c>
      <c r="I40" s="12">
        <f t="shared" si="4"/>
        <v>24</v>
      </c>
      <c r="J40" s="14">
        <v>1</v>
      </c>
      <c r="K40" s="14">
        <v>0</v>
      </c>
      <c r="L40" s="14">
        <v>1</v>
      </c>
      <c r="M40" s="14">
        <v>0</v>
      </c>
      <c r="N40" s="14">
        <v>0</v>
      </c>
      <c r="O40" s="16">
        <v>0</v>
      </c>
      <c r="P40" s="16">
        <v>0</v>
      </c>
      <c r="Q40" s="17">
        <f t="shared" si="5"/>
        <v>0</v>
      </c>
    </row>
    <row r="41" spans="1:17" ht="12.75">
      <c r="A41" s="9" t="s">
        <v>131</v>
      </c>
      <c r="B41" s="10">
        <v>95031</v>
      </c>
      <c r="C41" s="10">
        <v>95031</v>
      </c>
      <c r="D41" s="11">
        <v>815</v>
      </c>
      <c r="E41" s="11">
        <v>793</v>
      </c>
      <c r="F41" s="12">
        <f t="shared" si="3"/>
        <v>1608</v>
      </c>
      <c r="G41" s="11">
        <v>51</v>
      </c>
      <c r="H41" s="11">
        <v>42</v>
      </c>
      <c r="I41" s="12">
        <f t="shared" si="4"/>
        <v>93</v>
      </c>
      <c r="J41" s="14">
        <v>2</v>
      </c>
      <c r="K41" s="14">
        <v>0</v>
      </c>
      <c r="L41" s="14">
        <v>0</v>
      </c>
      <c r="M41" s="14">
        <v>0</v>
      </c>
      <c r="N41" s="14">
        <v>0</v>
      </c>
      <c r="O41" s="16">
        <v>0</v>
      </c>
      <c r="P41" s="16">
        <v>0</v>
      </c>
      <c r="Q41" s="17">
        <f t="shared" si="5"/>
        <v>0</v>
      </c>
    </row>
    <row r="42" spans="1:17" ht="12.75">
      <c r="A42" s="12" t="s">
        <v>132</v>
      </c>
      <c r="B42" s="10">
        <v>95032</v>
      </c>
      <c r="C42" s="10">
        <v>95032</v>
      </c>
      <c r="D42" s="11">
        <v>347</v>
      </c>
      <c r="E42" s="11">
        <v>347</v>
      </c>
      <c r="F42" s="12">
        <f t="shared" si="3"/>
        <v>694</v>
      </c>
      <c r="G42" s="11">
        <v>53</v>
      </c>
      <c r="H42" s="11">
        <v>54</v>
      </c>
      <c r="I42" s="12">
        <f t="shared" si="4"/>
        <v>107</v>
      </c>
      <c r="J42" s="14">
        <v>1</v>
      </c>
      <c r="K42" s="14">
        <v>0</v>
      </c>
      <c r="L42" s="14">
        <v>0</v>
      </c>
      <c r="M42" s="14">
        <v>0</v>
      </c>
      <c r="N42" s="14">
        <v>0</v>
      </c>
      <c r="O42" s="16">
        <v>0</v>
      </c>
      <c r="P42" s="16">
        <v>0</v>
      </c>
      <c r="Q42" s="17">
        <f t="shared" si="5"/>
        <v>0</v>
      </c>
    </row>
    <row r="43" spans="1:17" ht="12.75">
      <c r="A43" s="12" t="s">
        <v>133</v>
      </c>
      <c r="B43" s="10">
        <v>95033</v>
      </c>
      <c r="C43" s="10">
        <v>95033</v>
      </c>
      <c r="D43" s="11">
        <v>549</v>
      </c>
      <c r="E43" s="11">
        <v>527</v>
      </c>
      <c r="F43" s="12">
        <f t="shared" si="3"/>
        <v>1076</v>
      </c>
      <c r="G43" s="11">
        <v>37</v>
      </c>
      <c r="H43" s="11">
        <v>33</v>
      </c>
      <c r="I43" s="12">
        <f t="shared" si="4"/>
        <v>70</v>
      </c>
      <c r="J43" s="14">
        <v>1</v>
      </c>
      <c r="K43" s="14">
        <v>0</v>
      </c>
      <c r="L43" s="14">
        <v>0</v>
      </c>
      <c r="M43" s="14">
        <v>0</v>
      </c>
      <c r="N43" s="14">
        <v>0</v>
      </c>
      <c r="O43" s="16">
        <v>0</v>
      </c>
      <c r="P43" s="16">
        <v>0</v>
      </c>
      <c r="Q43" s="17">
        <f t="shared" si="5"/>
        <v>0</v>
      </c>
    </row>
    <row r="44" spans="1:17" ht="12.75">
      <c r="A44" s="9" t="s">
        <v>134</v>
      </c>
      <c r="B44" s="10">
        <v>95034</v>
      </c>
      <c r="C44" s="10">
        <v>95034</v>
      </c>
      <c r="D44" s="11">
        <v>243</v>
      </c>
      <c r="E44" s="11">
        <v>272</v>
      </c>
      <c r="F44" s="12">
        <f t="shared" si="3"/>
        <v>515</v>
      </c>
      <c r="G44" s="11">
        <v>43</v>
      </c>
      <c r="H44" s="11">
        <v>33</v>
      </c>
      <c r="I44" s="9">
        <f t="shared" si="4"/>
        <v>76</v>
      </c>
      <c r="J44" s="14">
        <v>1</v>
      </c>
      <c r="K44" s="14">
        <v>0</v>
      </c>
      <c r="L44" s="14">
        <v>0</v>
      </c>
      <c r="M44" s="14">
        <v>0</v>
      </c>
      <c r="N44" s="14">
        <v>0</v>
      </c>
      <c r="O44" s="16">
        <v>0</v>
      </c>
      <c r="P44" s="16">
        <v>0</v>
      </c>
      <c r="Q44" s="17">
        <f t="shared" si="5"/>
        <v>0</v>
      </c>
    </row>
    <row r="45" spans="1:17" ht="12.75">
      <c r="A45" s="12" t="s">
        <v>135</v>
      </c>
      <c r="B45" s="10">
        <v>95035</v>
      </c>
      <c r="C45" s="10">
        <v>95035</v>
      </c>
      <c r="D45" s="11">
        <v>775</v>
      </c>
      <c r="E45" s="11">
        <v>804</v>
      </c>
      <c r="F45" s="12">
        <f t="shared" si="3"/>
        <v>1579</v>
      </c>
      <c r="G45" s="11">
        <v>38</v>
      </c>
      <c r="H45" s="11">
        <v>38</v>
      </c>
      <c r="I45" s="12">
        <f t="shared" si="4"/>
        <v>76</v>
      </c>
      <c r="J45" s="14">
        <v>2</v>
      </c>
      <c r="K45" s="14">
        <v>0</v>
      </c>
      <c r="L45" s="14">
        <v>0</v>
      </c>
      <c r="M45" s="14">
        <v>0</v>
      </c>
      <c r="N45" s="14">
        <v>0</v>
      </c>
      <c r="O45" s="16">
        <v>0</v>
      </c>
      <c r="P45" s="16">
        <v>0</v>
      </c>
      <c r="Q45" s="17">
        <f t="shared" si="5"/>
        <v>0</v>
      </c>
    </row>
    <row r="46" spans="1:17" ht="12.75">
      <c r="A46" s="12" t="s">
        <v>136</v>
      </c>
      <c r="B46" s="10">
        <v>95036</v>
      </c>
      <c r="C46" s="10">
        <v>95036</v>
      </c>
      <c r="D46" s="11">
        <v>163</v>
      </c>
      <c r="E46" s="11">
        <v>166</v>
      </c>
      <c r="F46" s="12">
        <f t="shared" si="3"/>
        <v>329</v>
      </c>
      <c r="G46" s="11">
        <v>14</v>
      </c>
      <c r="H46" s="11">
        <v>17</v>
      </c>
      <c r="I46" s="12">
        <f t="shared" si="4"/>
        <v>31</v>
      </c>
      <c r="J46" s="14">
        <v>1</v>
      </c>
      <c r="K46" s="14">
        <v>0</v>
      </c>
      <c r="L46" s="14">
        <v>0</v>
      </c>
      <c r="M46" s="14">
        <v>0</v>
      </c>
      <c r="N46" s="14">
        <v>0</v>
      </c>
      <c r="O46" s="16">
        <v>0</v>
      </c>
      <c r="P46" s="16">
        <v>0</v>
      </c>
      <c r="Q46" s="17">
        <f t="shared" si="5"/>
        <v>0</v>
      </c>
    </row>
    <row r="47" spans="1:17" s="22" customFormat="1" ht="12.75">
      <c r="A47" s="9" t="s">
        <v>137</v>
      </c>
      <c r="B47" s="16">
        <v>95037</v>
      </c>
      <c r="C47" s="16">
        <v>95037</v>
      </c>
      <c r="D47" s="20">
        <v>550</v>
      </c>
      <c r="E47" s="20">
        <v>539</v>
      </c>
      <c r="F47" s="9">
        <f t="shared" si="3"/>
        <v>1089</v>
      </c>
      <c r="G47" s="20">
        <v>38</v>
      </c>
      <c r="H47" s="20">
        <v>29</v>
      </c>
      <c r="I47" s="9">
        <f t="shared" si="4"/>
        <v>67</v>
      </c>
      <c r="J47" s="14">
        <v>2</v>
      </c>
      <c r="K47" s="14">
        <v>0</v>
      </c>
      <c r="L47" s="14">
        <v>0</v>
      </c>
      <c r="M47" s="14">
        <v>0</v>
      </c>
      <c r="N47" s="14">
        <v>0</v>
      </c>
      <c r="O47" s="16">
        <v>0</v>
      </c>
      <c r="P47" s="16">
        <v>0</v>
      </c>
      <c r="Q47" s="17">
        <f t="shared" si="5"/>
        <v>0</v>
      </c>
    </row>
    <row r="48" spans="1:17" ht="12.75">
      <c r="A48" s="12" t="s">
        <v>91</v>
      </c>
      <c r="B48" s="10">
        <v>95038</v>
      </c>
      <c r="C48" s="10">
        <v>95038</v>
      </c>
      <c r="D48" s="11">
        <v>13257</v>
      </c>
      <c r="E48" s="11">
        <v>14749</v>
      </c>
      <c r="F48" s="12">
        <f t="shared" si="3"/>
        <v>28006</v>
      </c>
      <c r="G48" s="11">
        <v>545</v>
      </c>
      <c r="H48" s="11">
        <v>448</v>
      </c>
      <c r="I48" s="12">
        <f t="shared" si="4"/>
        <v>993</v>
      </c>
      <c r="J48" s="14">
        <v>34</v>
      </c>
      <c r="K48" s="14">
        <v>2</v>
      </c>
      <c r="L48" s="14">
        <v>2</v>
      </c>
      <c r="M48" s="14">
        <v>1</v>
      </c>
      <c r="N48" s="14">
        <v>1</v>
      </c>
      <c r="O48" s="16">
        <v>0</v>
      </c>
      <c r="P48" s="16">
        <v>0</v>
      </c>
      <c r="Q48" s="17">
        <f t="shared" si="5"/>
        <v>0</v>
      </c>
    </row>
    <row r="49" spans="1:17" ht="12.75">
      <c r="A49" s="12" t="s">
        <v>138</v>
      </c>
      <c r="B49" s="10">
        <v>95039</v>
      </c>
      <c r="C49" s="10">
        <v>95039</v>
      </c>
      <c r="D49" s="11">
        <v>625</v>
      </c>
      <c r="E49" s="11">
        <v>623</v>
      </c>
      <c r="F49" s="12">
        <f t="shared" si="3"/>
        <v>1248</v>
      </c>
      <c r="G49" s="11">
        <v>12</v>
      </c>
      <c r="H49" s="11">
        <v>8</v>
      </c>
      <c r="I49" s="12">
        <f t="shared" si="4"/>
        <v>20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6">
        <v>0</v>
      </c>
      <c r="P49" s="16">
        <v>0</v>
      </c>
      <c r="Q49" s="17">
        <f t="shared" si="5"/>
        <v>0</v>
      </c>
    </row>
    <row r="50" spans="1:17" ht="12.75">
      <c r="A50" s="12" t="s">
        <v>139</v>
      </c>
      <c r="B50" s="10">
        <v>95040</v>
      </c>
      <c r="C50" s="10">
        <v>95040</v>
      </c>
      <c r="D50" s="11">
        <v>141</v>
      </c>
      <c r="E50" s="11">
        <v>137</v>
      </c>
      <c r="F50" s="12">
        <f t="shared" si="3"/>
        <v>278</v>
      </c>
      <c r="G50" s="11">
        <v>10</v>
      </c>
      <c r="H50" s="11">
        <v>7</v>
      </c>
      <c r="I50" s="12">
        <f t="shared" si="4"/>
        <v>17</v>
      </c>
      <c r="J50" s="14">
        <v>1</v>
      </c>
      <c r="K50" s="14">
        <v>0</v>
      </c>
      <c r="L50" s="14">
        <v>0</v>
      </c>
      <c r="M50" s="14">
        <v>0</v>
      </c>
      <c r="N50" s="14">
        <v>0</v>
      </c>
      <c r="O50" s="16">
        <v>0</v>
      </c>
      <c r="P50" s="16">
        <v>0</v>
      </c>
      <c r="Q50" s="17">
        <f t="shared" si="5"/>
        <v>0</v>
      </c>
    </row>
    <row r="51" spans="1:17" ht="12.75">
      <c r="A51" s="9" t="s">
        <v>140</v>
      </c>
      <c r="B51" s="10">
        <v>95041</v>
      </c>
      <c r="C51" s="10">
        <v>95041</v>
      </c>
      <c r="D51" s="11">
        <v>1043</v>
      </c>
      <c r="E51" s="11">
        <v>1037</v>
      </c>
      <c r="F51" s="12">
        <f t="shared" si="3"/>
        <v>2080</v>
      </c>
      <c r="G51" s="11">
        <v>77</v>
      </c>
      <c r="H51" s="11">
        <v>56</v>
      </c>
      <c r="I51" s="12">
        <f t="shared" si="4"/>
        <v>133</v>
      </c>
      <c r="J51" s="14">
        <v>3</v>
      </c>
      <c r="K51" s="14">
        <v>0</v>
      </c>
      <c r="L51" s="14">
        <v>0</v>
      </c>
      <c r="M51" s="14">
        <v>0</v>
      </c>
      <c r="N51" s="14">
        <v>0</v>
      </c>
      <c r="O51" s="16">
        <v>0</v>
      </c>
      <c r="P51" s="16">
        <v>0</v>
      </c>
      <c r="Q51" s="17">
        <f t="shared" si="5"/>
        <v>0</v>
      </c>
    </row>
    <row r="52" spans="1:17" ht="12.75">
      <c r="A52" s="12" t="s">
        <v>141</v>
      </c>
      <c r="B52" s="10">
        <v>95042</v>
      </c>
      <c r="C52" s="10">
        <v>95042</v>
      </c>
      <c r="D52" s="11">
        <v>119</v>
      </c>
      <c r="E52" s="11">
        <v>122</v>
      </c>
      <c r="F52" s="12">
        <f t="shared" si="3"/>
        <v>241</v>
      </c>
      <c r="G52" s="11">
        <v>7</v>
      </c>
      <c r="H52" s="11">
        <v>5</v>
      </c>
      <c r="I52" s="12">
        <f t="shared" si="4"/>
        <v>12</v>
      </c>
      <c r="J52" s="14">
        <v>1</v>
      </c>
      <c r="K52" s="14">
        <v>0</v>
      </c>
      <c r="L52" s="14">
        <v>0</v>
      </c>
      <c r="M52" s="14">
        <v>0</v>
      </c>
      <c r="N52" s="14">
        <v>0</v>
      </c>
      <c r="O52" s="16">
        <v>0</v>
      </c>
      <c r="P52" s="16">
        <v>0</v>
      </c>
      <c r="Q52" s="17">
        <f t="shared" si="5"/>
        <v>0</v>
      </c>
    </row>
    <row r="53" spans="1:17" ht="12.75">
      <c r="A53" s="9" t="s">
        <v>142</v>
      </c>
      <c r="B53" s="10">
        <v>95043</v>
      </c>
      <c r="C53" s="10">
        <v>95043</v>
      </c>
      <c r="D53" s="11">
        <v>1025</v>
      </c>
      <c r="E53" s="11">
        <v>988</v>
      </c>
      <c r="F53" s="12">
        <f t="shared" si="3"/>
        <v>2013</v>
      </c>
      <c r="G53" s="11">
        <v>81</v>
      </c>
      <c r="H53" s="11">
        <v>75</v>
      </c>
      <c r="I53" s="12">
        <f t="shared" si="4"/>
        <v>156</v>
      </c>
      <c r="J53" s="14">
        <v>2</v>
      </c>
      <c r="K53" s="14">
        <v>0</v>
      </c>
      <c r="L53" s="14">
        <v>0</v>
      </c>
      <c r="M53" s="14">
        <v>0</v>
      </c>
      <c r="N53" s="14">
        <v>0</v>
      </c>
      <c r="O53" s="16">
        <v>0</v>
      </c>
      <c r="P53" s="16">
        <v>0</v>
      </c>
      <c r="Q53" s="17">
        <f t="shared" si="5"/>
        <v>0</v>
      </c>
    </row>
    <row r="54" spans="1:17" ht="12.75">
      <c r="A54" s="9" t="s">
        <v>143</v>
      </c>
      <c r="B54" s="10">
        <v>95044</v>
      </c>
      <c r="C54" s="10">
        <v>95044</v>
      </c>
      <c r="D54" s="11">
        <v>408</v>
      </c>
      <c r="E54" s="11">
        <v>407</v>
      </c>
      <c r="F54" s="12">
        <f t="shared" si="3"/>
        <v>815</v>
      </c>
      <c r="G54" s="11">
        <v>108</v>
      </c>
      <c r="H54" s="11">
        <v>86</v>
      </c>
      <c r="I54" s="12">
        <f t="shared" si="4"/>
        <v>194</v>
      </c>
      <c r="J54" s="14">
        <v>1</v>
      </c>
      <c r="K54" s="14">
        <v>0</v>
      </c>
      <c r="L54" s="14">
        <v>0</v>
      </c>
      <c r="M54" s="14">
        <v>0</v>
      </c>
      <c r="N54" s="14">
        <v>0</v>
      </c>
      <c r="O54" s="16">
        <v>0</v>
      </c>
      <c r="P54" s="16">
        <v>0</v>
      </c>
      <c r="Q54" s="17">
        <f t="shared" si="5"/>
        <v>0</v>
      </c>
    </row>
    <row r="55" spans="1:17" ht="12.75">
      <c r="A55" s="9" t="s">
        <v>144</v>
      </c>
      <c r="B55" s="10">
        <v>95086</v>
      </c>
      <c r="C55" s="10">
        <v>91075</v>
      </c>
      <c r="D55" s="11">
        <v>127</v>
      </c>
      <c r="E55" s="11">
        <v>135</v>
      </c>
      <c r="F55" s="12">
        <f t="shared" si="3"/>
        <v>262</v>
      </c>
      <c r="G55" s="11">
        <v>52</v>
      </c>
      <c r="H55" s="11">
        <v>50</v>
      </c>
      <c r="I55" s="12">
        <f t="shared" si="4"/>
        <v>102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6">
        <v>0</v>
      </c>
      <c r="P55" s="16">
        <v>0</v>
      </c>
      <c r="Q55" s="17">
        <v>0</v>
      </c>
    </row>
    <row r="56" spans="1:17" ht="12.75">
      <c r="A56" s="9" t="s">
        <v>145</v>
      </c>
      <c r="B56" s="10">
        <v>95045</v>
      </c>
      <c r="C56" s="10">
        <v>95045</v>
      </c>
      <c r="D56" s="11">
        <v>1484</v>
      </c>
      <c r="E56" s="11">
        <v>1512</v>
      </c>
      <c r="F56" s="12">
        <f t="shared" si="3"/>
        <v>2996</v>
      </c>
      <c r="G56" s="11">
        <v>179</v>
      </c>
      <c r="H56" s="11">
        <v>157</v>
      </c>
      <c r="I56" s="12">
        <f t="shared" si="4"/>
        <v>336</v>
      </c>
      <c r="J56" s="14">
        <v>4</v>
      </c>
      <c r="K56" s="14">
        <v>0</v>
      </c>
      <c r="L56" s="14">
        <v>0</v>
      </c>
      <c r="M56" s="14">
        <v>0</v>
      </c>
      <c r="N56" s="14">
        <v>0</v>
      </c>
      <c r="O56" s="16">
        <v>2</v>
      </c>
      <c r="P56" s="16">
        <v>1</v>
      </c>
      <c r="Q56" s="17">
        <f aca="true" t="shared" si="6" ref="Q56:Q90">O56+P56</f>
        <v>3</v>
      </c>
    </row>
    <row r="57" spans="1:17" ht="12.75">
      <c r="A57" s="9" t="s">
        <v>146</v>
      </c>
      <c r="B57" s="10">
        <v>95046</v>
      </c>
      <c r="C57" s="10">
        <v>95046</v>
      </c>
      <c r="D57" s="11">
        <v>1211</v>
      </c>
      <c r="E57" s="11">
        <v>1174</v>
      </c>
      <c r="F57" s="9">
        <f t="shared" si="3"/>
        <v>2385</v>
      </c>
      <c r="G57" s="11">
        <v>84</v>
      </c>
      <c r="H57" s="11">
        <v>48</v>
      </c>
      <c r="I57" s="12">
        <f t="shared" si="4"/>
        <v>132</v>
      </c>
      <c r="J57" s="14">
        <v>3</v>
      </c>
      <c r="K57" s="14">
        <v>0</v>
      </c>
      <c r="L57" s="14">
        <v>0</v>
      </c>
      <c r="M57" s="14">
        <v>0</v>
      </c>
      <c r="N57" s="14">
        <v>0</v>
      </c>
      <c r="O57" s="16">
        <v>0</v>
      </c>
      <c r="P57" s="16">
        <v>0</v>
      </c>
      <c r="Q57" s="17">
        <f t="shared" si="6"/>
        <v>0</v>
      </c>
    </row>
    <row r="58" spans="1:17" ht="12.75">
      <c r="A58" s="9" t="s">
        <v>147</v>
      </c>
      <c r="B58" s="10">
        <v>95050</v>
      </c>
      <c r="C58" s="10">
        <v>95050</v>
      </c>
      <c r="D58" s="11">
        <v>1202</v>
      </c>
      <c r="E58" s="11">
        <v>1148</v>
      </c>
      <c r="F58" s="12">
        <f t="shared" si="3"/>
        <v>2350</v>
      </c>
      <c r="G58" s="11">
        <v>109</v>
      </c>
      <c r="H58" s="11">
        <v>77</v>
      </c>
      <c r="I58" s="12">
        <f t="shared" si="4"/>
        <v>186</v>
      </c>
      <c r="J58" s="14">
        <v>3</v>
      </c>
      <c r="K58" s="14">
        <v>0</v>
      </c>
      <c r="L58" s="14">
        <v>0</v>
      </c>
      <c r="M58" s="14">
        <v>0</v>
      </c>
      <c r="N58" s="14">
        <v>0</v>
      </c>
      <c r="O58" s="16">
        <v>0</v>
      </c>
      <c r="P58" s="16">
        <v>0</v>
      </c>
      <c r="Q58" s="17">
        <f t="shared" si="6"/>
        <v>0</v>
      </c>
    </row>
    <row r="59" spans="1:17" ht="12.75">
      <c r="A59" s="9" t="s">
        <v>148</v>
      </c>
      <c r="B59" s="10">
        <v>95047</v>
      </c>
      <c r="C59" s="10">
        <v>95047</v>
      </c>
      <c r="D59" s="11">
        <v>2048</v>
      </c>
      <c r="E59" s="11">
        <v>2087</v>
      </c>
      <c r="F59" s="12">
        <f t="shared" si="3"/>
        <v>4135</v>
      </c>
      <c r="G59" s="11">
        <v>42</v>
      </c>
      <c r="H59" s="11">
        <v>38</v>
      </c>
      <c r="I59" s="12">
        <f t="shared" si="4"/>
        <v>80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6">
        <v>0</v>
      </c>
      <c r="P59" s="16">
        <v>0</v>
      </c>
      <c r="Q59" s="17">
        <f t="shared" si="6"/>
        <v>0</v>
      </c>
    </row>
    <row r="60" spans="1:17" ht="12.75">
      <c r="A60" s="9" t="s">
        <v>149</v>
      </c>
      <c r="B60" s="10">
        <v>95049</v>
      </c>
      <c r="C60" s="10">
        <v>95049</v>
      </c>
      <c r="D60" s="11">
        <v>1229</v>
      </c>
      <c r="E60" s="11">
        <v>1275</v>
      </c>
      <c r="F60" s="12">
        <f t="shared" si="3"/>
        <v>2504</v>
      </c>
      <c r="G60" s="11">
        <v>209</v>
      </c>
      <c r="H60" s="11">
        <v>219</v>
      </c>
      <c r="I60" s="12">
        <f t="shared" si="4"/>
        <v>428</v>
      </c>
      <c r="J60" s="14">
        <v>3</v>
      </c>
      <c r="K60" s="14">
        <v>0</v>
      </c>
      <c r="L60" s="14">
        <v>0</v>
      </c>
      <c r="M60" s="14">
        <v>0</v>
      </c>
      <c r="N60" s="14">
        <v>0</v>
      </c>
      <c r="O60" s="16">
        <v>0</v>
      </c>
      <c r="P60" s="16">
        <v>2</v>
      </c>
      <c r="Q60" s="17">
        <f t="shared" si="6"/>
        <v>2</v>
      </c>
    </row>
    <row r="61" spans="1:17" ht="12.75">
      <c r="A61" s="9" t="s">
        <v>150</v>
      </c>
      <c r="B61" s="10">
        <v>95051</v>
      </c>
      <c r="C61" s="10">
        <v>95051</v>
      </c>
      <c r="D61" s="11">
        <v>747</v>
      </c>
      <c r="E61" s="11">
        <v>838</v>
      </c>
      <c r="F61" s="12">
        <f t="shared" si="3"/>
        <v>1585</v>
      </c>
      <c r="G61" s="11">
        <v>130</v>
      </c>
      <c r="H61" s="11">
        <v>135</v>
      </c>
      <c r="I61" s="12">
        <f t="shared" si="4"/>
        <v>265</v>
      </c>
      <c r="J61" s="14">
        <v>2</v>
      </c>
      <c r="K61" s="14">
        <v>0</v>
      </c>
      <c r="L61" s="14">
        <v>1</v>
      </c>
      <c r="M61" s="14">
        <v>0</v>
      </c>
      <c r="N61" s="14">
        <v>0</v>
      </c>
      <c r="O61" s="16">
        <v>0</v>
      </c>
      <c r="P61" s="16">
        <v>0</v>
      </c>
      <c r="Q61" s="17">
        <f t="shared" si="6"/>
        <v>0</v>
      </c>
    </row>
    <row r="62" spans="1:17" ht="12.75">
      <c r="A62" s="9" t="s">
        <v>151</v>
      </c>
      <c r="B62" s="10">
        <v>95052</v>
      </c>
      <c r="C62" s="10">
        <v>95052</v>
      </c>
      <c r="D62" s="11">
        <v>950</v>
      </c>
      <c r="E62" s="11">
        <v>1025</v>
      </c>
      <c r="F62" s="12">
        <f t="shared" si="3"/>
        <v>1975</v>
      </c>
      <c r="G62" s="11">
        <v>72</v>
      </c>
      <c r="H62" s="11">
        <v>58</v>
      </c>
      <c r="I62" s="12">
        <f t="shared" si="4"/>
        <v>130</v>
      </c>
      <c r="J62" s="14">
        <v>2</v>
      </c>
      <c r="K62" s="14">
        <v>0</v>
      </c>
      <c r="L62" s="14">
        <v>0</v>
      </c>
      <c r="M62" s="14">
        <v>0</v>
      </c>
      <c r="N62" s="14">
        <v>0</v>
      </c>
      <c r="O62" s="16">
        <v>0</v>
      </c>
      <c r="P62" s="16">
        <v>0</v>
      </c>
      <c r="Q62" s="17">
        <f t="shared" si="6"/>
        <v>0</v>
      </c>
    </row>
    <row r="63" spans="1:17" ht="12.75">
      <c r="A63" s="9" t="s">
        <v>152</v>
      </c>
      <c r="B63" s="10">
        <v>95053</v>
      </c>
      <c r="C63" s="10">
        <v>95053</v>
      </c>
      <c r="D63" s="11">
        <v>859</v>
      </c>
      <c r="E63" s="11">
        <v>862</v>
      </c>
      <c r="F63" s="12">
        <f t="shared" si="3"/>
        <v>1721</v>
      </c>
      <c r="G63" s="11">
        <v>89</v>
      </c>
      <c r="H63" s="11">
        <v>86</v>
      </c>
      <c r="I63" s="12">
        <f t="shared" si="4"/>
        <v>175</v>
      </c>
      <c r="J63" s="14">
        <v>2</v>
      </c>
      <c r="K63" s="14">
        <v>0</v>
      </c>
      <c r="L63" s="14">
        <v>0</v>
      </c>
      <c r="M63" s="14">
        <v>0</v>
      </c>
      <c r="N63" s="14">
        <v>0</v>
      </c>
      <c r="O63" s="16">
        <v>0</v>
      </c>
      <c r="P63" s="16">
        <v>0</v>
      </c>
      <c r="Q63" s="17">
        <f t="shared" si="6"/>
        <v>0</v>
      </c>
    </row>
    <row r="64" spans="1:17" ht="12.75">
      <c r="A64" s="9" t="s">
        <v>153</v>
      </c>
      <c r="B64" s="10">
        <v>95054</v>
      </c>
      <c r="C64" s="10">
        <v>95054</v>
      </c>
      <c r="D64" s="11">
        <v>310</v>
      </c>
      <c r="E64" s="11">
        <v>295</v>
      </c>
      <c r="F64" s="12">
        <f t="shared" si="3"/>
        <v>605</v>
      </c>
      <c r="G64" s="11">
        <v>116</v>
      </c>
      <c r="H64" s="11">
        <v>87</v>
      </c>
      <c r="I64" s="12">
        <f t="shared" si="4"/>
        <v>203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6">
        <v>0</v>
      </c>
      <c r="P64" s="16">
        <v>0</v>
      </c>
      <c r="Q64" s="17">
        <f t="shared" si="6"/>
        <v>0</v>
      </c>
    </row>
    <row r="65" spans="1:17" ht="12.75">
      <c r="A65" s="9" t="s">
        <v>154</v>
      </c>
      <c r="B65" s="10">
        <v>95055</v>
      </c>
      <c r="C65" s="10">
        <v>95055</v>
      </c>
      <c r="D65" s="11">
        <v>90</v>
      </c>
      <c r="E65" s="11">
        <v>121</v>
      </c>
      <c r="F65" s="12">
        <f t="shared" si="3"/>
        <v>211</v>
      </c>
      <c r="G65" s="11">
        <v>29</v>
      </c>
      <c r="H65" s="11">
        <v>36</v>
      </c>
      <c r="I65" s="12">
        <f t="shared" si="4"/>
        <v>65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6">
        <v>0</v>
      </c>
      <c r="P65" s="16">
        <v>0</v>
      </c>
      <c r="Q65" s="17">
        <f t="shared" si="6"/>
        <v>0</v>
      </c>
    </row>
    <row r="66" spans="1:17" ht="12.75">
      <c r="A66" s="9" t="s">
        <v>155</v>
      </c>
      <c r="B66" s="10">
        <v>95056</v>
      </c>
      <c r="C66" s="10">
        <v>95056</v>
      </c>
      <c r="D66" s="11">
        <v>436</v>
      </c>
      <c r="E66" s="11">
        <v>425</v>
      </c>
      <c r="F66" s="12">
        <f t="shared" si="3"/>
        <v>861</v>
      </c>
      <c r="G66" s="11">
        <v>19</v>
      </c>
      <c r="H66" s="11">
        <v>12</v>
      </c>
      <c r="I66" s="12">
        <f t="shared" si="4"/>
        <v>31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6">
        <v>0</v>
      </c>
      <c r="P66" s="16">
        <v>0</v>
      </c>
      <c r="Q66" s="17">
        <f t="shared" si="6"/>
        <v>0</v>
      </c>
    </row>
    <row r="67" spans="1:17" ht="12.75">
      <c r="A67" s="9" t="s">
        <v>156</v>
      </c>
      <c r="B67" s="10">
        <v>95057</v>
      </c>
      <c r="C67" s="10">
        <v>95057</v>
      </c>
      <c r="D67" s="11">
        <v>385</v>
      </c>
      <c r="E67" s="11">
        <v>362</v>
      </c>
      <c r="F67" s="12">
        <f aca="true" t="shared" si="7" ref="F67:F98">SUM(D67:E67)</f>
        <v>747</v>
      </c>
      <c r="G67" s="11">
        <v>23</v>
      </c>
      <c r="H67" s="11">
        <v>20</v>
      </c>
      <c r="I67" s="12">
        <f aca="true" t="shared" si="8" ref="I67:I98">SUM(G67:H67)</f>
        <v>43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6">
        <v>0</v>
      </c>
      <c r="P67" s="16">
        <v>0</v>
      </c>
      <c r="Q67" s="17">
        <f t="shared" si="6"/>
        <v>0</v>
      </c>
    </row>
    <row r="68" spans="1:17" ht="12.75">
      <c r="A68" s="9" t="s">
        <v>157</v>
      </c>
      <c r="B68" s="10">
        <v>95076</v>
      </c>
      <c r="C68" s="10">
        <v>95076</v>
      </c>
      <c r="D68" s="11">
        <v>207</v>
      </c>
      <c r="E68" s="11">
        <v>198</v>
      </c>
      <c r="F68" s="12">
        <f t="shared" si="7"/>
        <v>405</v>
      </c>
      <c r="G68" s="11">
        <v>40</v>
      </c>
      <c r="H68" s="11">
        <v>41</v>
      </c>
      <c r="I68" s="12">
        <f t="shared" si="8"/>
        <v>81</v>
      </c>
      <c r="J68" s="14">
        <v>1</v>
      </c>
      <c r="K68" s="14">
        <v>0</v>
      </c>
      <c r="L68" s="14">
        <v>0</v>
      </c>
      <c r="M68" s="14">
        <v>0</v>
      </c>
      <c r="N68" s="14">
        <v>0</v>
      </c>
      <c r="O68" s="16">
        <v>0</v>
      </c>
      <c r="P68" s="16">
        <v>0</v>
      </c>
      <c r="Q68" s="17">
        <f t="shared" si="6"/>
        <v>0</v>
      </c>
    </row>
    <row r="69" spans="1:17" ht="12.75">
      <c r="A69" s="9" t="s">
        <v>158</v>
      </c>
      <c r="B69" s="10">
        <v>95058</v>
      </c>
      <c r="C69" s="10">
        <v>95058</v>
      </c>
      <c r="D69" s="11">
        <v>183</v>
      </c>
      <c r="E69" s="11">
        <v>155</v>
      </c>
      <c r="F69" s="12">
        <f t="shared" si="7"/>
        <v>338</v>
      </c>
      <c r="G69" s="11">
        <v>16</v>
      </c>
      <c r="H69" s="11">
        <v>14</v>
      </c>
      <c r="I69" s="12">
        <f t="shared" si="8"/>
        <v>30</v>
      </c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6">
        <v>0</v>
      </c>
      <c r="P69" s="16">
        <v>0</v>
      </c>
      <c r="Q69" s="17">
        <f t="shared" si="6"/>
        <v>0</v>
      </c>
    </row>
    <row r="70" spans="1:17" ht="12.75">
      <c r="A70" s="9" t="s">
        <v>159</v>
      </c>
      <c r="B70" s="10">
        <v>95059</v>
      </c>
      <c r="C70" s="10">
        <v>95059</v>
      </c>
      <c r="D70" s="11">
        <v>1032</v>
      </c>
      <c r="E70" s="11">
        <v>1049</v>
      </c>
      <c r="F70" s="12">
        <f t="shared" si="7"/>
        <v>2081</v>
      </c>
      <c r="G70" s="11">
        <v>66</v>
      </c>
      <c r="H70" s="11">
        <v>57</v>
      </c>
      <c r="I70" s="12">
        <f t="shared" si="8"/>
        <v>123</v>
      </c>
      <c r="J70" s="14">
        <v>3</v>
      </c>
      <c r="K70" s="14">
        <v>0</v>
      </c>
      <c r="L70" s="14">
        <v>0</v>
      </c>
      <c r="M70" s="14">
        <v>0</v>
      </c>
      <c r="N70" s="14">
        <v>0</v>
      </c>
      <c r="O70" s="16">
        <v>2</v>
      </c>
      <c r="P70" s="16">
        <v>0</v>
      </c>
      <c r="Q70" s="17">
        <f t="shared" si="6"/>
        <v>2</v>
      </c>
    </row>
    <row r="71" spans="1:17" ht="12.75">
      <c r="A71" s="9" t="s">
        <v>160</v>
      </c>
      <c r="B71" s="10">
        <v>95060</v>
      </c>
      <c r="C71" s="10">
        <v>95060</v>
      </c>
      <c r="D71" s="11">
        <v>262</v>
      </c>
      <c r="E71" s="11">
        <v>244</v>
      </c>
      <c r="F71" s="12">
        <f t="shared" si="7"/>
        <v>506</v>
      </c>
      <c r="G71" s="11">
        <v>40</v>
      </c>
      <c r="H71" s="11">
        <v>28</v>
      </c>
      <c r="I71" s="12">
        <f t="shared" si="8"/>
        <v>68</v>
      </c>
      <c r="J71" s="14">
        <v>1</v>
      </c>
      <c r="K71" s="14">
        <v>0</v>
      </c>
      <c r="L71" s="14">
        <v>0</v>
      </c>
      <c r="M71" s="14">
        <v>0</v>
      </c>
      <c r="N71" s="14">
        <v>0</v>
      </c>
      <c r="O71" s="34">
        <v>0</v>
      </c>
      <c r="P71" s="34">
        <v>0</v>
      </c>
      <c r="Q71" s="17">
        <f t="shared" si="6"/>
        <v>0</v>
      </c>
    </row>
    <row r="72" spans="1:17" ht="12.75">
      <c r="A72" s="9" t="s">
        <v>161</v>
      </c>
      <c r="B72" s="10">
        <v>95061</v>
      </c>
      <c r="C72" s="10">
        <v>95061</v>
      </c>
      <c r="D72" s="11">
        <v>130</v>
      </c>
      <c r="E72" s="11">
        <v>114</v>
      </c>
      <c r="F72" s="12">
        <f t="shared" si="7"/>
        <v>244</v>
      </c>
      <c r="G72" s="11">
        <v>21</v>
      </c>
      <c r="H72" s="11">
        <v>21</v>
      </c>
      <c r="I72" s="12">
        <f t="shared" si="8"/>
        <v>42</v>
      </c>
      <c r="J72" s="14">
        <v>1</v>
      </c>
      <c r="K72" s="14">
        <v>0</v>
      </c>
      <c r="L72" s="14">
        <v>0</v>
      </c>
      <c r="M72" s="14">
        <v>0</v>
      </c>
      <c r="N72" s="14">
        <v>0</v>
      </c>
      <c r="O72" s="16">
        <v>0</v>
      </c>
      <c r="P72" s="16">
        <v>0</v>
      </c>
      <c r="Q72" s="17">
        <f t="shared" si="6"/>
        <v>0</v>
      </c>
    </row>
    <row r="73" spans="1:17" ht="12.75">
      <c r="A73" s="9" t="s">
        <v>162</v>
      </c>
      <c r="B73" s="10">
        <v>95078</v>
      </c>
      <c r="C73" s="10">
        <v>95078</v>
      </c>
      <c r="D73" s="11">
        <v>55</v>
      </c>
      <c r="E73" s="11">
        <v>57</v>
      </c>
      <c r="F73" s="12">
        <f t="shared" si="7"/>
        <v>112</v>
      </c>
      <c r="G73" s="11">
        <v>6</v>
      </c>
      <c r="H73" s="11">
        <v>0</v>
      </c>
      <c r="I73" s="12">
        <f t="shared" si="8"/>
        <v>6</v>
      </c>
      <c r="J73" s="14">
        <v>1</v>
      </c>
      <c r="K73" s="14">
        <v>0</v>
      </c>
      <c r="L73" s="14">
        <v>0</v>
      </c>
      <c r="M73" s="14">
        <v>0</v>
      </c>
      <c r="N73" s="14">
        <v>0</v>
      </c>
      <c r="O73" s="16">
        <v>0</v>
      </c>
      <c r="P73" s="16">
        <v>0</v>
      </c>
      <c r="Q73" s="17">
        <f t="shared" si="6"/>
        <v>0</v>
      </c>
    </row>
    <row r="74" spans="1:17" ht="12.75">
      <c r="A74" s="9" t="s">
        <v>163</v>
      </c>
      <c r="B74" s="10">
        <v>95062</v>
      </c>
      <c r="C74" s="10">
        <v>95062</v>
      </c>
      <c r="D74" s="11">
        <v>1153</v>
      </c>
      <c r="E74" s="11">
        <v>1138</v>
      </c>
      <c r="F74" s="12">
        <f t="shared" si="7"/>
        <v>2291</v>
      </c>
      <c r="G74" s="11">
        <v>118</v>
      </c>
      <c r="H74" s="11">
        <v>94</v>
      </c>
      <c r="I74" s="12">
        <f t="shared" si="8"/>
        <v>212</v>
      </c>
      <c r="J74" s="14">
        <v>3</v>
      </c>
      <c r="K74" s="14">
        <v>0</v>
      </c>
      <c r="L74" s="14">
        <v>0</v>
      </c>
      <c r="M74" s="14">
        <v>0</v>
      </c>
      <c r="N74" s="14">
        <v>0</v>
      </c>
      <c r="O74" s="16">
        <v>0</v>
      </c>
      <c r="P74" s="16">
        <v>0</v>
      </c>
      <c r="Q74" s="17">
        <f t="shared" si="6"/>
        <v>0</v>
      </c>
    </row>
    <row r="75" spans="1:17" ht="12.75">
      <c r="A75" s="9" t="s">
        <v>164</v>
      </c>
      <c r="B75" s="10">
        <v>95063</v>
      </c>
      <c r="C75" s="10">
        <v>95063</v>
      </c>
      <c r="D75" s="11">
        <v>238</v>
      </c>
      <c r="E75" s="11">
        <v>253</v>
      </c>
      <c r="F75" s="12">
        <f t="shared" si="7"/>
        <v>491</v>
      </c>
      <c r="G75" s="11">
        <v>67</v>
      </c>
      <c r="H75" s="11">
        <v>67</v>
      </c>
      <c r="I75" s="12">
        <f t="shared" si="8"/>
        <v>134</v>
      </c>
      <c r="J75" s="14">
        <v>1</v>
      </c>
      <c r="K75" s="14">
        <v>0</v>
      </c>
      <c r="L75" s="14">
        <v>0</v>
      </c>
      <c r="M75" s="14">
        <v>0</v>
      </c>
      <c r="N75" s="14">
        <v>0</v>
      </c>
      <c r="O75" s="16">
        <v>0</v>
      </c>
      <c r="P75" s="16">
        <v>0</v>
      </c>
      <c r="Q75" s="17">
        <f t="shared" si="6"/>
        <v>0</v>
      </c>
    </row>
    <row r="76" spans="1:17" ht="12.75">
      <c r="A76" s="9" t="s">
        <v>165</v>
      </c>
      <c r="B76" s="10">
        <v>95087</v>
      </c>
      <c r="C76" s="10">
        <v>91087</v>
      </c>
      <c r="D76" s="11">
        <v>651</v>
      </c>
      <c r="E76" s="11">
        <v>708</v>
      </c>
      <c r="F76" s="12">
        <f t="shared" si="7"/>
        <v>1359</v>
      </c>
      <c r="G76" s="11">
        <v>214</v>
      </c>
      <c r="H76" s="11">
        <v>187</v>
      </c>
      <c r="I76" s="12">
        <f t="shared" si="8"/>
        <v>401</v>
      </c>
      <c r="J76" s="14">
        <v>2</v>
      </c>
      <c r="K76" s="14">
        <v>0</v>
      </c>
      <c r="L76" s="14">
        <v>0</v>
      </c>
      <c r="M76" s="14">
        <v>0</v>
      </c>
      <c r="N76" s="14">
        <v>0</v>
      </c>
      <c r="O76" s="16">
        <v>0</v>
      </c>
      <c r="P76" s="16">
        <v>0</v>
      </c>
      <c r="Q76" s="17">
        <f t="shared" si="6"/>
        <v>0</v>
      </c>
    </row>
    <row r="77" spans="1:17" ht="12.75">
      <c r="A77" s="9" t="s">
        <v>166</v>
      </c>
      <c r="B77" s="10">
        <v>95064</v>
      </c>
      <c r="C77" s="10">
        <v>95064</v>
      </c>
      <c r="D77" s="11">
        <v>89</v>
      </c>
      <c r="E77" s="11">
        <v>91</v>
      </c>
      <c r="F77" s="12">
        <f t="shared" si="7"/>
        <v>180</v>
      </c>
      <c r="G77" s="11">
        <v>14</v>
      </c>
      <c r="H77" s="11">
        <v>10</v>
      </c>
      <c r="I77" s="12">
        <f t="shared" si="8"/>
        <v>24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6">
        <v>0</v>
      </c>
      <c r="P77" s="16">
        <v>0</v>
      </c>
      <c r="Q77" s="17">
        <f t="shared" si="6"/>
        <v>0</v>
      </c>
    </row>
    <row r="78" spans="1:17" ht="12.75">
      <c r="A78" s="9" t="s">
        <v>167</v>
      </c>
      <c r="B78" s="10">
        <v>95065</v>
      </c>
      <c r="C78" s="10">
        <v>95065</v>
      </c>
      <c r="D78" s="11">
        <v>4732</v>
      </c>
      <c r="E78" s="11">
        <v>4718</v>
      </c>
      <c r="F78" s="12">
        <f t="shared" si="7"/>
        <v>9450</v>
      </c>
      <c r="G78" s="11">
        <v>360</v>
      </c>
      <c r="H78" s="11">
        <v>277</v>
      </c>
      <c r="I78" s="12">
        <f t="shared" si="8"/>
        <v>637</v>
      </c>
      <c r="J78" s="14">
        <v>11</v>
      </c>
      <c r="K78" s="14">
        <v>0</v>
      </c>
      <c r="L78" s="14">
        <v>0</v>
      </c>
      <c r="M78" s="14">
        <v>0</v>
      </c>
      <c r="N78" s="14">
        <v>0</v>
      </c>
      <c r="O78" s="16">
        <v>0</v>
      </c>
      <c r="P78" s="16">
        <v>0</v>
      </c>
      <c r="Q78" s="17">
        <f t="shared" si="6"/>
        <v>0</v>
      </c>
    </row>
    <row r="79" spans="1:17" ht="12.75">
      <c r="A79" s="9" t="s">
        <v>168</v>
      </c>
      <c r="B79" s="10">
        <v>95088</v>
      </c>
      <c r="C79" s="10">
        <v>91092</v>
      </c>
      <c r="D79" s="11">
        <v>122</v>
      </c>
      <c r="E79" s="11">
        <v>128</v>
      </c>
      <c r="F79" s="12">
        <f t="shared" si="7"/>
        <v>250</v>
      </c>
      <c r="G79" s="11">
        <v>9</v>
      </c>
      <c r="H79" s="11">
        <v>15</v>
      </c>
      <c r="I79" s="12">
        <f t="shared" si="8"/>
        <v>24</v>
      </c>
      <c r="J79" s="14">
        <v>1</v>
      </c>
      <c r="K79" s="14">
        <v>0</v>
      </c>
      <c r="L79" s="14">
        <v>0</v>
      </c>
      <c r="M79" s="14">
        <v>0</v>
      </c>
      <c r="N79" s="14">
        <v>0</v>
      </c>
      <c r="O79" s="16">
        <v>0</v>
      </c>
      <c r="P79" s="16">
        <v>0</v>
      </c>
      <c r="Q79" s="17">
        <f t="shared" si="6"/>
        <v>0</v>
      </c>
    </row>
    <row r="80" spans="1:17" ht="12.75">
      <c r="A80" s="9" t="s">
        <v>169</v>
      </c>
      <c r="B80" s="10">
        <v>95066</v>
      </c>
      <c r="C80" s="10">
        <v>95066</v>
      </c>
      <c r="D80" s="11">
        <v>499</v>
      </c>
      <c r="E80" s="11">
        <v>498</v>
      </c>
      <c r="F80" s="9">
        <f t="shared" si="7"/>
        <v>997</v>
      </c>
      <c r="G80" s="11">
        <v>83</v>
      </c>
      <c r="H80" s="11">
        <v>86</v>
      </c>
      <c r="I80" s="12">
        <f t="shared" si="8"/>
        <v>169</v>
      </c>
      <c r="J80" s="14">
        <v>1</v>
      </c>
      <c r="K80" s="14">
        <v>0</v>
      </c>
      <c r="L80" s="14">
        <v>0</v>
      </c>
      <c r="M80" s="14">
        <v>0</v>
      </c>
      <c r="N80" s="14">
        <v>0</v>
      </c>
      <c r="O80" s="16">
        <v>0</v>
      </c>
      <c r="P80" s="16">
        <v>0</v>
      </c>
      <c r="Q80" s="17">
        <f t="shared" si="6"/>
        <v>0</v>
      </c>
    </row>
    <row r="81" spans="1:17" ht="12.75">
      <c r="A81" s="9" t="s">
        <v>170</v>
      </c>
      <c r="B81" s="10">
        <v>95067</v>
      </c>
      <c r="C81" s="10">
        <v>95067</v>
      </c>
      <c r="D81" s="11">
        <v>619</v>
      </c>
      <c r="E81" s="11">
        <v>668</v>
      </c>
      <c r="F81" s="12">
        <f t="shared" si="7"/>
        <v>1287</v>
      </c>
      <c r="G81" s="11">
        <v>147</v>
      </c>
      <c r="H81" s="11">
        <v>130</v>
      </c>
      <c r="I81" s="12">
        <f t="shared" si="8"/>
        <v>277</v>
      </c>
      <c r="J81" s="14">
        <v>2</v>
      </c>
      <c r="K81" s="14">
        <v>0</v>
      </c>
      <c r="L81" s="14">
        <v>0</v>
      </c>
      <c r="M81" s="14">
        <v>0</v>
      </c>
      <c r="N81" s="14">
        <v>0</v>
      </c>
      <c r="O81" s="16">
        <v>0</v>
      </c>
      <c r="P81" s="16">
        <v>0</v>
      </c>
      <c r="Q81" s="17">
        <f t="shared" si="6"/>
        <v>0</v>
      </c>
    </row>
    <row r="82" spans="1:17" ht="12.75">
      <c r="A82" s="9" t="s">
        <v>171</v>
      </c>
      <c r="B82" s="10">
        <v>95068</v>
      </c>
      <c r="C82" s="10">
        <v>95068</v>
      </c>
      <c r="D82" s="11">
        <v>301</v>
      </c>
      <c r="E82" s="11">
        <v>302</v>
      </c>
      <c r="F82" s="12">
        <f t="shared" si="7"/>
        <v>603</v>
      </c>
      <c r="G82" s="11">
        <v>64</v>
      </c>
      <c r="H82" s="11">
        <v>54</v>
      </c>
      <c r="I82" s="12">
        <f t="shared" si="8"/>
        <v>118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6">
        <v>0</v>
      </c>
      <c r="P82" s="16">
        <v>0</v>
      </c>
      <c r="Q82" s="17">
        <f t="shared" si="6"/>
        <v>0</v>
      </c>
    </row>
    <row r="83" spans="1:17" ht="12.75">
      <c r="A83" s="9" t="s">
        <v>172</v>
      </c>
      <c r="B83" s="10">
        <v>95069</v>
      </c>
      <c r="C83" s="10">
        <v>95069</v>
      </c>
      <c r="D83" s="11">
        <v>1383</v>
      </c>
      <c r="E83" s="11">
        <v>1357</v>
      </c>
      <c r="F83" s="12">
        <f t="shared" si="7"/>
        <v>2740</v>
      </c>
      <c r="G83" s="11">
        <v>131</v>
      </c>
      <c r="H83" s="11">
        <v>76</v>
      </c>
      <c r="I83" s="12">
        <f t="shared" si="8"/>
        <v>207</v>
      </c>
      <c r="J83" s="14">
        <v>3</v>
      </c>
      <c r="K83" s="14">
        <v>0</v>
      </c>
      <c r="L83" s="14">
        <v>0</v>
      </c>
      <c r="M83" s="14">
        <v>0</v>
      </c>
      <c r="N83" s="14">
        <v>0</v>
      </c>
      <c r="O83" s="16">
        <v>1</v>
      </c>
      <c r="P83" s="16">
        <v>0</v>
      </c>
      <c r="Q83" s="17">
        <f t="shared" si="6"/>
        <v>1</v>
      </c>
    </row>
    <row r="84" spans="1:17" ht="12.75">
      <c r="A84" s="9" t="s">
        <v>173</v>
      </c>
      <c r="B84" s="10">
        <v>95070</v>
      </c>
      <c r="C84" s="10">
        <v>95070</v>
      </c>
      <c r="D84" s="11">
        <v>398</v>
      </c>
      <c r="E84" s="11">
        <v>362</v>
      </c>
      <c r="F84" s="12">
        <f t="shared" si="7"/>
        <v>760</v>
      </c>
      <c r="G84" s="11">
        <v>17</v>
      </c>
      <c r="H84" s="11">
        <v>15</v>
      </c>
      <c r="I84" s="12">
        <f t="shared" si="8"/>
        <v>32</v>
      </c>
      <c r="J84" s="14">
        <v>2</v>
      </c>
      <c r="K84" s="14">
        <v>0</v>
      </c>
      <c r="L84" s="14">
        <v>0</v>
      </c>
      <c r="M84" s="14">
        <v>0</v>
      </c>
      <c r="N84" s="14">
        <v>0</v>
      </c>
      <c r="O84" s="16">
        <v>0</v>
      </c>
      <c r="P84" s="16">
        <v>0</v>
      </c>
      <c r="Q84" s="17">
        <f t="shared" si="6"/>
        <v>0</v>
      </c>
    </row>
    <row r="85" spans="1:17" ht="12.75">
      <c r="A85" s="9" t="s">
        <v>174</v>
      </c>
      <c r="B85" s="10">
        <v>95048</v>
      </c>
      <c r="C85" s="10">
        <v>95048</v>
      </c>
      <c r="D85" s="11">
        <v>209</v>
      </c>
      <c r="E85" s="11">
        <v>204</v>
      </c>
      <c r="F85" s="12">
        <f t="shared" si="7"/>
        <v>413</v>
      </c>
      <c r="G85" s="11">
        <v>45</v>
      </c>
      <c r="H85" s="11">
        <v>32</v>
      </c>
      <c r="I85" s="12">
        <f t="shared" si="8"/>
        <v>77</v>
      </c>
      <c r="J85" s="14">
        <v>1</v>
      </c>
      <c r="K85" s="14">
        <v>0</v>
      </c>
      <c r="L85" s="14">
        <v>0</v>
      </c>
      <c r="M85" s="14">
        <v>0</v>
      </c>
      <c r="N85" s="14">
        <v>0</v>
      </c>
      <c r="O85" s="16">
        <v>0</v>
      </c>
      <c r="P85" s="16">
        <v>0</v>
      </c>
      <c r="Q85" s="17">
        <f t="shared" si="6"/>
        <v>0</v>
      </c>
    </row>
    <row r="86" spans="1:17" ht="12.75">
      <c r="A86" s="9" t="s">
        <v>175</v>
      </c>
      <c r="B86" s="10">
        <v>95073</v>
      </c>
      <c r="C86" s="10">
        <v>95073</v>
      </c>
      <c r="D86" s="11">
        <v>146</v>
      </c>
      <c r="E86" s="11">
        <v>151</v>
      </c>
      <c r="F86" s="12">
        <f t="shared" si="7"/>
        <v>297</v>
      </c>
      <c r="G86" s="11">
        <v>4</v>
      </c>
      <c r="H86" s="11">
        <v>4</v>
      </c>
      <c r="I86" s="12">
        <f t="shared" si="8"/>
        <v>8</v>
      </c>
      <c r="J86" s="14">
        <v>1</v>
      </c>
      <c r="K86" s="14">
        <v>0</v>
      </c>
      <c r="L86" s="14">
        <v>0</v>
      </c>
      <c r="M86" s="14">
        <v>0</v>
      </c>
      <c r="N86" s="14">
        <v>0</v>
      </c>
      <c r="O86" s="16">
        <v>0</v>
      </c>
      <c r="P86" s="16">
        <v>0</v>
      </c>
      <c r="Q86" s="17">
        <f t="shared" si="6"/>
        <v>0</v>
      </c>
    </row>
    <row r="87" spans="1:17" ht="12.75">
      <c r="A87" s="9" t="s">
        <v>176</v>
      </c>
      <c r="B87" s="10">
        <v>95071</v>
      </c>
      <c r="C87" s="10">
        <v>95071</v>
      </c>
      <c r="D87" s="11">
        <v>152</v>
      </c>
      <c r="E87" s="11">
        <v>156</v>
      </c>
      <c r="F87" s="12">
        <f t="shared" si="7"/>
        <v>308</v>
      </c>
      <c r="G87" s="11">
        <v>16</v>
      </c>
      <c r="H87" s="11">
        <v>14</v>
      </c>
      <c r="I87" s="12">
        <f t="shared" si="8"/>
        <v>30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6">
        <v>0</v>
      </c>
      <c r="P87" s="16">
        <v>0</v>
      </c>
      <c r="Q87" s="17">
        <f t="shared" si="6"/>
        <v>0</v>
      </c>
    </row>
    <row r="88" spans="1:17" ht="12.75">
      <c r="A88" s="9" t="s">
        <v>177</v>
      </c>
      <c r="B88" s="10">
        <v>95072</v>
      </c>
      <c r="C88" s="10">
        <v>95072</v>
      </c>
      <c r="D88" s="11">
        <v>765</v>
      </c>
      <c r="E88" s="11">
        <v>780</v>
      </c>
      <c r="F88" s="12">
        <f t="shared" si="7"/>
        <v>1545</v>
      </c>
      <c r="G88" s="11">
        <v>52</v>
      </c>
      <c r="H88" s="11">
        <v>33</v>
      </c>
      <c r="I88" s="12">
        <f t="shared" si="8"/>
        <v>85</v>
      </c>
      <c r="J88" s="14">
        <v>2</v>
      </c>
      <c r="K88" s="14">
        <v>0</v>
      </c>
      <c r="L88" s="14">
        <v>0</v>
      </c>
      <c r="M88" s="14">
        <v>0</v>
      </c>
      <c r="N88" s="14">
        <v>0</v>
      </c>
      <c r="O88" s="16">
        <v>0</v>
      </c>
      <c r="P88" s="16">
        <v>0</v>
      </c>
      <c r="Q88" s="17">
        <f t="shared" si="6"/>
        <v>0</v>
      </c>
    </row>
    <row r="89" spans="1:17" ht="12.75">
      <c r="A89" s="9" t="s">
        <v>178</v>
      </c>
      <c r="B89" s="10">
        <v>95074</v>
      </c>
      <c r="C89" s="10">
        <v>95074</v>
      </c>
      <c r="D89" s="11">
        <v>512</v>
      </c>
      <c r="E89" s="11">
        <v>506</v>
      </c>
      <c r="F89" s="12">
        <f t="shared" si="7"/>
        <v>1018</v>
      </c>
      <c r="G89" s="11">
        <v>20</v>
      </c>
      <c r="H89" s="11">
        <v>10</v>
      </c>
      <c r="I89" s="12">
        <f t="shared" si="8"/>
        <v>30</v>
      </c>
      <c r="J89" s="14">
        <v>1</v>
      </c>
      <c r="K89" s="14">
        <v>0</v>
      </c>
      <c r="L89" s="14">
        <v>0</v>
      </c>
      <c r="M89" s="14">
        <v>0</v>
      </c>
      <c r="N89" s="14">
        <v>0</v>
      </c>
      <c r="O89" s="16">
        <v>0</v>
      </c>
      <c r="P89" s="16">
        <v>0</v>
      </c>
      <c r="Q89" s="17">
        <f t="shared" si="6"/>
        <v>0</v>
      </c>
    </row>
    <row r="90" spans="1:17" ht="12.75">
      <c r="A90" s="9" t="s">
        <v>179</v>
      </c>
      <c r="B90" s="10">
        <v>95075</v>
      </c>
      <c r="C90" s="10">
        <v>95075</v>
      </c>
      <c r="D90" s="11">
        <v>485</v>
      </c>
      <c r="E90" s="11">
        <v>525</v>
      </c>
      <c r="F90" s="12">
        <f t="shared" si="7"/>
        <v>1010</v>
      </c>
      <c r="G90" s="11">
        <v>45</v>
      </c>
      <c r="H90" s="11">
        <v>29</v>
      </c>
      <c r="I90" s="12">
        <f t="shared" si="8"/>
        <v>74</v>
      </c>
      <c r="J90" s="14">
        <v>1</v>
      </c>
      <c r="K90" s="14">
        <v>0</v>
      </c>
      <c r="L90" s="14">
        <v>0</v>
      </c>
      <c r="M90" s="14">
        <v>0</v>
      </c>
      <c r="N90" s="14">
        <v>0</v>
      </c>
      <c r="O90" s="16">
        <v>2</v>
      </c>
      <c r="P90" s="16">
        <v>1</v>
      </c>
      <c r="Q90" s="17">
        <f t="shared" si="6"/>
        <v>3</v>
      </c>
    </row>
    <row r="91" spans="1:17" s="36" customFormat="1" ht="38.25" customHeight="1">
      <c r="A91" s="24" t="s">
        <v>88</v>
      </c>
      <c r="B91" s="24"/>
      <c r="C91" s="24"/>
      <c r="D91" s="25">
        <f>SUM(D3:D90)</f>
        <v>74917</v>
      </c>
      <c r="E91" s="25">
        <f>SUM(E3:E90)</f>
        <v>76966</v>
      </c>
      <c r="F91" s="26">
        <f t="shared" si="7"/>
        <v>151883</v>
      </c>
      <c r="G91" s="25">
        <f>SUM(G3:G90)</f>
        <v>6882</v>
      </c>
      <c r="H91" s="25">
        <f>SUM(H3:H90)</f>
        <v>5818</v>
      </c>
      <c r="I91" s="26">
        <f t="shared" si="8"/>
        <v>12700</v>
      </c>
      <c r="J91" s="25">
        <f aca="true" t="shared" si="9" ref="J91:Q91">SUM(J3:J90)</f>
        <v>209</v>
      </c>
      <c r="K91" s="25">
        <f t="shared" si="9"/>
        <v>2</v>
      </c>
      <c r="L91" s="35">
        <f t="shared" si="9"/>
        <v>10</v>
      </c>
      <c r="M91" s="35">
        <f t="shared" si="9"/>
        <v>1</v>
      </c>
      <c r="N91" s="35">
        <f t="shared" si="9"/>
        <v>1</v>
      </c>
      <c r="O91" s="35">
        <f t="shared" si="9"/>
        <v>11</v>
      </c>
      <c r="P91" s="35">
        <f t="shared" si="9"/>
        <v>7</v>
      </c>
      <c r="Q91" s="35">
        <f t="shared" si="9"/>
        <v>18</v>
      </c>
    </row>
    <row r="92" spans="14:18" ht="12.75">
      <c r="N92" s="37"/>
      <c r="O92" s="29"/>
      <c r="P92" s="29"/>
      <c r="Q92" s="38"/>
      <c r="R92" s="37"/>
    </row>
    <row r="93" spans="14:18" ht="12.75">
      <c r="N93" s="37"/>
      <c r="O93" s="29"/>
      <c r="P93" s="29"/>
      <c r="Q93" s="38"/>
      <c r="R93" s="37"/>
    </row>
    <row r="94" spans="1:18" ht="18.75">
      <c r="A94" s="30" t="s">
        <v>89</v>
      </c>
      <c r="B94" s="31">
        <f>COUNTIF(F3:F90,"=0")</f>
        <v>0</v>
      </c>
      <c r="C94" s="30"/>
      <c r="N94" s="37"/>
      <c r="O94" s="29"/>
      <c r="P94" s="29"/>
      <c r="Q94" s="38"/>
      <c r="R94" s="37"/>
    </row>
    <row r="95" spans="14:18" ht="12.75">
      <c r="N95" s="37"/>
      <c r="O95" s="29"/>
      <c r="P95" s="29"/>
      <c r="Q95" s="38"/>
      <c r="R95" s="37"/>
    </row>
    <row r="96" spans="14:18" ht="12.75">
      <c r="N96" s="37"/>
      <c r="O96" s="29"/>
      <c r="P96" s="29"/>
      <c r="Q96" s="38"/>
      <c r="R96" s="37"/>
    </row>
    <row r="97" spans="14:18" ht="12.75">
      <c r="N97" s="37"/>
      <c r="O97" s="29"/>
      <c r="P97" s="29"/>
      <c r="Q97" s="38"/>
      <c r="R97" s="37"/>
    </row>
    <row r="98" spans="14:18" ht="12.75">
      <c r="N98" s="37"/>
      <c r="O98" s="29"/>
      <c r="P98" s="29"/>
      <c r="Q98" s="38"/>
      <c r="R98" s="37"/>
    </row>
    <row r="99" spans="14:18" ht="12.75">
      <c r="N99" s="37"/>
      <c r="O99" s="29"/>
      <c r="P99" s="29"/>
      <c r="Q99" s="38"/>
      <c r="R99" s="37"/>
    </row>
    <row r="100" spans="14:18" ht="12.75">
      <c r="N100" s="37"/>
      <c r="O100" s="29"/>
      <c r="P100" s="29"/>
      <c r="Q100" s="38"/>
      <c r="R100" s="37"/>
    </row>
    <row r="101" spans="14:18" ht="12.75">
      <c r="N101" s="37"/>
      <c r="O101" s="29"/>
      <c r="P101" s="29"/>
      <c r="Q101" s="38"/>
      <c r="R101" s="37"/>
    </row>
    <row r="102" spans="14:18" ht="12.75">
      <c r="N102" s="37"/>
      <c r="O102" s="29"/>
      <c r="P102" s="29"/>
      <c r="Q102" s="38"/>
      <c r="R102" s="37"/>
    </row>
    <row r="103" spans="14:18" ht="12.75">
      <c r="N103" s="37"/>
      <c r="O103" s="29"/>
      <c r="P103" s="29"/>
      <c r="Q103" s="38"/>
      <c r="R103" s="37"/>
    </row>
    <row r="104" spans="14:18" ht="12.75">
      <c r="N104" s="37"/>
      <c r="O104" s="29"/>
      <c r="P104" s="29"/>
      <c r="Q104" s="38"/>
      <c r="R104" s="37"/>
    </row>
    <row r="105" spans="14:18" ht="12.75">
      <c r="N105" s="37"/>
      <c r="O105" s="29"/>
      <c r="P105" s="29"/>
      <c r="Q105" s="38"/>
      <c r="R105" s="37"/>
    </row>
    <row r="106" spans="14:18" ht="12.75">
      <c r="N106" s="37"/>
      <c r="O106" s="29"/>
      <c r="P106" s="29"/>
      <c r="Q106" s="38"/>
      <c r="R106" s="37"/>
    </row>
    <row r="107" spans="14:18" ht="12.75">
      <c r="N107" s="37"/>
      <c r="O107" s="29"/>
      <c r="P107" s="29"/>
      <c r="Q107" s="38"/>
      <c r="R107" s="37"/>
    </row>
    <row r="108" spans="14:18" ht="12.75">
      <c r="N108" s="37"/>
      <c r="O108" s="29"/>
      <c r="P108" s="29"/>
      <c r="Q108" s="38"/>
      <c r="R108" s="37"/>
    </row>
    <row r="109" spans="14:18" ht="12.75">
      <c r="N109" s="37"/>
      <c r="O109" s="29"/>
      <c r="P109" s="29"/>
      <c r="Q109" s="38"/>
      <c r="R109" s="37"/>
    </row>
    <row r="110" spans="14:18" ht="12.75">
      <c r="N110" s="37"/>
      <c r="O110" s="29"/>
      <c r="P110" s="29"/>
      <c r="Q110" s="38"/>
      <c r="R110" s="37"/>
    </row>
    <row r="111" spans="14:18" ht="12.75">
      <c r="N111" s="37"/>
      <c r="O111" s="29"/>
      <c r="P111" s="29"/>
      <c r="Q111" s="38"/>
      <c r="R111" s="37"/>
    </row>
    <row r="112" spans="14:18" ht="12.75">
      <c r="N112" s="37"/>
      <c r="O112" s="29"/>
      <c r="P112" s="29"/>
      <c r="Q112" s="38"/>
      <c r="R112" s="37"/>
    </row>
    <row r="113" spans="14:18" ht="12.75">
      <c r="N113" s="37"/>
      <c r="O113" s="29"/>
      <c r="P113" s="29"/>
      <c r="Q113" s="38"/>
      <c r="R113" s="37"/>
    </row>
    <row r="114" spans="14:18" ht="12.75">
      <c r="N114" s="37"/>
      <c r="O114" s="29"/>
      <c r="P114" s="29"/>
      <c r="Q114" s="38"/>
      <c r="R114" s="37"/>
    </row>
    <row r="115" spans="14:18" ht="12.75">
      <c r="N115" s="37"/>
      <c r="O115" s="29"/>
      <c r="P115" s="29"/>
      <c r="Q115" s="38"/>
      <c r="R115" s="37"/>
    </row>
    <row r="116" spans="14:18" ht="12.75">
      <c r="N116" s="37"/>
      <c r="O116" s="29"/>
      <c r="P116" s="29"/>
      <c r="Q116" s="38"/>
      <c r="R116" s="37"/>
    </row>
    <row r="117" spans="14:18" ht="12.75">
      <c r="N117" s="37"/>
      <c r="O117" s="29"/>
      <c r="P117" s="29"/>
      <c r="Q117" s="38"/>
      <c r="R117" s="37"/>
    </row>
    <row r="118" spans="14:18" ht="12.75">
      <c r="N118" s="37"/>
      <c r="O118" s="29"/>
      <c r="P118" s="29"/>
      <c r="Q118" s="38"/>
      <c r="R118" s="37"/>
    </row>
    <row r="119" spans="14:18" ht="12.75">
      <c r="N119" s="37"/>
      <c r="O119" s="29"/>
      <c r="P119" s="29"/>
      <c r="Q119" s="38"/>
      <c r="R119" s="37"/>
    </row>
    <row r="120" spans="14:18" ht="12.75">
      <c r="N120" s="37"/>
      <c r="O120" s="29"/>
      <c r="P120" s="29"/>
      <c r="Q120" s="38"/>
      <c r="R120" s="37"/>
    </row>
    <row r="121" spans="14:18" ht="12.75">
      <c r="N121" s="37"/>
      <c r="O121" s="29"/>
      <c r="P121" s="29"/>
      <c r="Q121" s="38"/>
      <c r="R121" s="37"/>
    </row>
    <row r="122" spans="14:18" ht="12.75">
      <c r="N122" s="37"/>
      <c r="O122" s="29"/>
      <c r="P122" s="29"/>
      <c r="Q122" s="38"/>
      <c r="R122" s="37"/>
    </row>
    <row r="123" spans="14:18" ht="12.75">
      <c r="N123" s="37"/>
      <c r="O123" s="29"/>
      <c r="P123" s="29"/>
      <c r="Q123" s="38"/>
      <c r="R123" s="37"/>
    </row>
    <row r="124" spans="14:18" ht="12.75">
      <c r="N124" s="37"/>
      <c r="O124" s="29"/>
      <c r="P124" s="29"/>
      <c r="Q124" s="38"/>
      <c r="R124" s="37"/>
    </row>
    <row r="125" spans="14:18" ht="12.75">
      <c r="N125" s="37"/>
      <c r="O125" s="29"/>
      <c r="P125" s="29"/>
      <c r="Q125" s="38"/>
      <c r="R125" s="37"/>
    </row>
    <row r="126" spans="14:18" ht="12.75">
      <c r="N126" s="37"/>
      <c r="O126" s="29"/>
      <c r="P126" s="29"/>
      <c r="Q126" s="38"/>
      <c r="R126" s="37"/>
    </row>
    <row r="127" spans="14:18" ht="12.75">
      <c r="N127" s="37"/>
      <c r="O127" s="29"/>
      <c r="P127" s="29"/>
      <c r="Q127" s="38"/>
      <c r="R127" s="37"/>
    </row>
    <row r="128" spans="14:18" ht="12.75">
      <c r="N128" s="37"/>
      <c r="O128" s="29"/>
      <c r="P128" s="29"/>
      <c r="Q128" s="38"/>
      <c r="R128" s="37"/>
    </row>
    <row r="129" spans="14:18" ht="12.75">
      <c r="N129" s="37"/>
      <c r="O129" s="29"/>
      <c r="P129" s="29"/>
      <c r="Q129" s="38"/>
      <c r="R129" s="37"/>
    </row>
    <row r="130" spans="14:18" ht="12.75">
      <c r="N130" s="37"/>
      <c r="O130" s="29"/>
      <c r="P130" s="29"/>
      <c r="Q130" s="38"/>
      <c r="R130" s="37"/>
    </row>
    <row r="131" spans="14:18" ht="12.75">
      <c r="N131" s="37"/>
      <c r="O131" s="29"/>
      <c r="P131" s="29"/>
      <c r="Q131" s="38"/>
      <c r="R131" s="37"/>
    </row>
    <row r="132" spans="14:18" ht="12.75">
      <c r="N132" s="37"/>
      <c r="O132" s="29"/>
      <c r="P132" s="29"/>
      <c r="Q132" s="38"/>
      <c r="R132" s="37"/>
    </row>
    <row r="133" spans="14:18" ht="12.75">
      <c r="N133" s="37"/>
      <c r="O133" s="29"/>
      <c r="P133" s="29"/>
      <c r="Q133" s="38"/>
      <c r="R133" s="37"/>
    </row>
    <row r="134" spans="14:18" ht="12.75">
      <c r="N134" s="37"/>
      <c r="O134" s="29"/>
      <c r="P134" s="29"/>
      <c r="Q134" s="38"/>
      <c r="R134" s="37"/>
    </row>
    <row r="135" spans="14:18" ht="12.75">
      <c r="N135" s="37"/>
      <c r="O135" s="29"/>
      <c r="P135" s="29"/>
      <c r="Q135" s="38"/>
      <c r="R135" s="37"/>
    </row>
    <row r="136" spans="14:18" ht="12.75">
      <c r="N136" s="37"/>
      <c r="O136" s="29"/>
      <c r="P136" s="29"/>
      <c r="Q136" s="38"/>
      <c r="R136" s="37"/>
    </row>
    <row r="137" spans="14:18" ht="12.75">
      <c r="N137" s="37"/>
      <c r="O137" s="29"/>
      <c r="P137" s="29"/>
      <c r="Q137" s="38"/>
      <c r="R137" s="37"/>
    </row>
    <row r="138" spans="14:18" ht="12.75">
      <c r="N138" s="37"/>
      <c r="O138" s="29"/>
      <c r="P138" s="29"/>
      <c r="Q138" s="38"/>
      <c r="R138" s="37"/>
    </row>
    <row r="139" spans="14:18" ht="12.75">
      <c r="N139" s="37"/>
      <c r="O139" s="29"/>
      <c r="P139" s="29"/>
      <c r="Q139" s="38"/>
      <c r="R139" s="37"/>
    </row>
    <row r="140" spans="14:18" ht="12.75">
      <c r="N140" s="37"/>
      <c r="O140" s="29"/>
      <c r="P140" s="29"/>
      <c r="Q140" s="38"/>
      <c r="R140" s="37"/>
    </row>
    <row r="141" spans="14:18" ht="12.75">
      <c r="N141" s="37"/>
      <c r="O141" s="29"/>
      <c r="P141" s="29"/>
      <c r="Q141" s="38"/>
      <c r="R141" s="37"/>
    </row>
    <row r="142" spans="14:18" ht="12.75">
      <c r="N142" s="37"/>
      <c r="O142" s="29"/>
      <c r="P142" s="29"/>
      <c r="Q142" s="38"/>
      <c r="R142" s="37"/>
    </row>
    <row r="143" spans="14:18" ht="12.75">
      <c r="N143" s="37"/>
      <c r="O143" s="29"/>
      <c r="P143" s="29"/>
      <c r="Q143" s="38"/>
      <c r="R143" s="37"/>
    </row>
    <row r="144" spans="14:18" ht="12.75">
      <c r="N144" s="37"/>
      <c r="O144" s="29"/>
      <c r="P144" s="29"/>
      <c r="Q144" s="38"/>
      <c r="R144" s="37"/>
    </row>
    <row r="145" spans="14:18" ht="12.75">
      <c r="N145" s="37"/>
      <c r="O145" s="29"/>
      <c r="P145" s="29"/>
      <c r="Q145" s="38"/>
      <c r="R145" s="37"/>
    </row>
    <row r="146" spans="14:18" ht="12.75">
      <c r="N146" s="37"/>
      <c r="O146" s="29"/>
      <c r="P146" s="29"/>
      <c r="Q146" s="38"/>
      <c r="R146" s="37"/>
    </row>
    <row r="147" spans="14:18" ht="12.75">
      <c r="N147" s="37"/>
      <c r="O147" s="29"/>
      <c r="P147" s="29"/>
      <c r="Q147" s="38"/>
      <c r="R147" s="37"/>
    </row>
    <row r="148" spans="14:18" ht="12.75">
      <c r="N148" s="37"/>
      <c r="O148" s="29"/>
      <c r="P148" s="29"/>
      <c r="Q148" s="38"/>
      <c r="R148" s="37"/>
    </row>
    <row r="149" spans="14:18" ht="12.75">
      <c r="N149" s="37"/>
      <c r="O149" s="29"/>
      <c r="P149" s="29"/>
      <c r="Q149" s="38"/>
      <c r="R149" s="37"/>
    </row>
    <row r="150" spans="14:18" ht="12.75">
      <c r="N150" s="37"/>
      <c r="O150" s="29"/>
      <c r="P150" s="29"/>
      <c r="Q150" s="38"/>
      <c r="R150" s="37"/>
    </row>
    <row r="151" spans="14:18" ht="12.75">
      <c r="N151" s="37"/>
      <c r="O151" s="29"/>
      <c r="P151" s="29"/>
      <c r="Q151" s="38"/>
      <c r="R151" s="37"/>
    </row>
    <row r="152" spans="14:18" ht="12.75">
      <c r="N152" s="37"/>
      <c r="O152" s="29"/>
      <c r="P152" s="29"/>
      <c r="Q152" s="38"/>
      <c r="R152" s="37"/>
    </row>
    <row r="153" spans="14:18" ht="12.75">
      <c r="N153" s="37"/>
      <c r="O153" s="29"/>
      <c r="P153" s="29"/>
      <c r="Q153" s="38"/>
      <c r="R153" s="37"/>
    </row>
    <row r="154" spans="14:18" ht="12.75">
      <c r="N154" s="37"/>
      <c r="O154" s="29"/>
      <c r="P154" s="29"/>
      <c r="Q154" s="38"/>
      <c r="R154" s="37"/>
    </row>
    <row r="155" spans="14:18" ht="12.75">
      <c r="N155" s="37"/>
      <c r="O155" s="29"/>
      <c r="P155" s="29"/>
      <c r="Q155" s="38"/>
      <c r="R155" s="37"/>
    </row>
    <row r="156" spans="14:18" ht="12.75">
      <c r="N156" s="37"/>
      <c r="O156" s="29"/>
      <c r="P156" s="29"/>
      <c r="Q156" s="38"/>
      <c r="R156" s="37"/>
    </row>
    <row r="157" spans="14:18" ht="12.75">
      <c r="N157" s="37"/>
      <c r="O157" s="29"/>
      <c r="P157" s="29"/>
      <c r="Q157" s="38"/>
      <c r="R157" s="37"/>
    </row>
    <row r="158" spans="14:18" ht="12.75">
      <c r="N158" s="37"/>
      <c r="O158" s="29"/>
      <c r="P158" s="29"/>
      <c r="Q158" s="38"/>
      <c r="R158" s="37"/>
    </row>
    <row r="159" spans="14:18" ht="12.75">
      <c r="N159" s="37"/>
      <c r="O159" s="29"/>
      <c r="P159" s="29"/>
      <c r="Q159" s="38"/>
      <c r="R159" s="37"/>
    </row>
    <row r="160" spans="14:18" ht="12.75">
      <c r="N160" s="37"/>
      <c r="O160" s="29"/>
      <c r="P160" s="29"/>
      <c r="Q160" s="38"/>
      <c r="R160" s="37"/>
    </row>
    <row r="161" spans="14:18" ht="12.75">
      <c r="N161" s="37"/>
      <c r="O161" s="29"/>
      <c r="P161" s="29"/>
      <c r="Q161" s="38"/>
      <c r="R161" s="37"/>
    </row>
    <row r="162" spans="14:18" ht="12.75">
      <c r="N162" s="37"/>
      <c r="O162" s="29"/>
      <c r="P162" s="29"/>
      <c r="Q162" s="38"/>
      <c r="R162" s="37"/>
    </row>
    <row r="163" spans="14:18" ht="12.75">
      <c r="N163" s="37"/>
      <c r="O163" s="29"/>
      <c r="P163" s="29"/>
      <c r="Q163" s="38"/>
      <c r="R163" s="37"/>
    </row>
    <row r="164" spans="14:18" ht="12.75">
      <c r="N164" s="37"/>
      <c r="O164" s="29"/>
      <c r="P164" s="29"/>
      <c r="Q164" s="38"/>
      <c r="R164" s="37"/>
    </row>
    <row r="165" spans="14:18" ht="12.75">
      <c r="N165" s="37"/>
      <c r="O165" s="29"/>
      <c r="P165" s="29"/>
      <c r="Q165" s="38"/>
      <c r="R165" s="37"/>
    </row>
    <row r="166" spans="14:18" ht="12.75">
      <c r="N166" s="37"/>
      <c r="O166" s="29"/>
      <c r="P166" s="29"/>
      <c r="Q166" s="38"/>
      <c r="R166" s="37"/>
    </row>
    <row r="167" spans="14:18" ht="12.75">
      <c r="N167" s="37"/>
      <c r="O167" s="29"/>
      <c r="P167" s="29"/>
      <c r="Q167" s="38"/>
      <c r="R167" s="37"/>
    </row>
    <row r="168" spans="14:18" ht="12.75">
      <c r="N168" s="37"/>
      <c r="O168" s="29"/>
      <c r="P168" s="29"/>
      <c r="Q168" s="38"/>
      <c r="R168" s="37"/>
    </row>
    <row r="169" spans="14:18" ht="12.75">
      <c r="N169" s="37"/>
      <c r="O169" s="29"/>
      <c r="P169" s="29"/>
      <c r="Q169" s="38"/>
      <c r="R169" s="37"/>
    </row>
    <row r="170" spans="14:18" ht="12.75">
      <c r="N170" s="37"/>
      <c r="O170" s="29"/>
      <c r="P170" s="29"/>
      <c r="Q170" s="38"/>
      <c r="R170" s="37"/>
    </row>
    <row r="171" spans="14:18" ht="12.75">
      <c r="N171" s="37"/>
      <c r="O171" s="29"/>
      <c r="P171" s="29"/>
      <c r="Q171" s="38"/>
      <c r="R171" s="37"/>
    </row>
    <row r="172" spans="14:18" ht="12.75">
      <c r="N172" s="37"/>
      <c r="O172" s="29"/>
      <c r="P172" s="29"/>
      <c r="Q172" s="38"/>
      <c r="R172" s="37"/>
    </row>
    <row r="173" spans="14:18" ht="12.75">
      <c r="N173" s="37"/>
      <c r="O173" s="29"/>
      <c r="P173" s="29"/>
      <c r="Q173" s="38"/>
      <c r="R173" s="37"/>
    </row>
    <row r="174" spans="14:18" ht="12.75">
      <c r="N174" s="37"/>
      <c r="O174" s="29"/>
      <c r="P174" s="29"/>
      <c r="Q174" s="38"/>
      <c r="R174" s="37"/>
    </row>
    <row r="175" spans="14:18" ht="12.75">
      <c r="N175" s="37"/>
      <c r="O175" s="29"/>
      <c r="P175" s="29"/>
      <c r="Q175" s="38"/>
      <c r="R175" s="37"/>
    </row>
    <row r="176" spans="14:18" ht="12.75">
      <c r="N176" s="37"/>
      <c r="O176" s="29"/>
      <c r="P176" s="29"/>
      <c r="Q176" s="38"/>
      <c r="R176" s="37"/>
    </row>
    <row r="177" spans="14:18" ht="12.75">
      <c r="N177" s="37"/>
      <c r="O177" s="29"/>
      <c r="P177" s="29"/>
      <c r="Q177" s="38"/>
      <c r="R177" s="37"/>
    </row>
    <row r="178" spans="14:18" ht="12.75">
      <c r="N178" s="37"/>
      <c r="O178" s="29"/>
      <c r="P178" s="29"/>
      <c r="Q178" s="38"/>
      <c r="R178" s="37"/>
    </row>
    <row r="179" spans="14:18" ht="12.75">
      <c r="N179" s="37"/>
      <c r="O179" s="29"/>
      <c r="P179" s="29"/>
      <c r="Q179" s="38"/>
      <c r="R179" s="37"/>
    </row>
    <row r="180" spans="14:18" ht="12.75">
      <c r="N180" s="37"/>
      <c r="O180" s="29"/>
      <c r="P180" s="29"/>
      <c r="Q180" s="38"/>
      <c r="R180" s="37"/>
    </row>
    <row r="181" spans="14:18" ht="12.75">
      <c r="N181" s="37"/>
      <c r="O181" s="29"/>
      <c r="P181" s="29"/>
      <c r="Q181" s="38"/>
      <c r="R181" s="37"/>
    </row>
    <row r="182" spans="14:18" ht="12.75">
      <c r="N182" s="37"/>
      <c r="O182" s="29"/>
      <c r="P182" s="29"/>
      <c r="Q182" s="38"/>
      <c r="R182" s="37"/>
    </row>
    <row r="183" spans="14:18" ht="12.75">
      <c r="N183" s="37"/>
      <c r="O183" s="29"/>
      <c r="P183" s="29"/>
      <c r="Q183" s="38"/>
      <c r="R183" s="37"/>
    </row>
    <row r="184" spans="14:18" ht="12.75">
      <c r="N184" s="37"/>
      <c r="O184" s="29"/>
      <c r="P184" s="29"/>
      <c r="Q184" s="38"/>
      <c r="R184" s="37"/>
    </row>
    <row r="185" spans="14:18" ht="12.75">
      <c r="N185" s="37"/>
      <c r="O185" s="29"/>
      <c r="P185" s="29"/>
      <c r="Q185" s="38"/>
      <c r="R185" s="37"/>
    </row>
    <row r="186" spans="14:18" ht="12.75">
      <c r="N186" s="37"/>
      <c r="O186" s="29"/>
      <c r="P186" s="29"/>
      <c r="Q186" s="38"/>
      <c r="R186" s="37"/>
    </row>
    <row r="187" spans="14:18" ht="12.75">
      <c r="N187" s="37"/>
      <c r="O187" s="29"/>
      <c r="P187" s="29"/>
      <c r="Q187" s="38"/>
      <c r="R187" s="37"/>
    </row>
    <row r="188" spans="14:18" ht="12.75">
      <c r="N188" s="37"/>
      <c r="O188" s="29"/>
      <c r="P188" s="29"/>
      <c r="Q188" s="38"/>
      <c r="R188" s="37"/>
    </row>
    <row r="189" spans="14:18" ht="12.75">
      <c r="N189" s="37"/>
      <c r="O189" s="29"/>
      <c r="P189" s="29"/>
      <c r="Q189" s="38"/>
      <c r="R189" s="37"/>
    </row>
    <row r="190" spans="14:18" ht="12.75">
      <c r="N190" s="37"/>
      <c r="O190" s="29"/>
      <c r="P190" s="29"/>
      <c r="Q190" s="38"/>
      <c r="R190" s="37"/>
    </row>
    <row r="191" spans="14:18" ht="12.75">
      <c r="N191" s="37"/>
      <c r="O191" s="29"/>
      <c r="P191" s="29"/>
      <c r="Q191" s="38"/>
      <c r="R191" s="37"/>
    </row>
    <row r="192" spans="14:18" ht="12.75">
      <c r="N192" s="37"/>
      <c r="O192" s="29"/>
      <c r="P192" s="29"/>
      <c r="Q192" s="38"/>
      <c r="R192" s="37"/>
    </row>
    <row r="193" spans="14:18" ht="12.75">
      <c r="N193" s="37"/>
      <c r="O193" s="29"/>
      <c r="P193" s="29"/>
      <c r="Q193" s="38"/>
      <c r="R193" s="37"/>
    </row>
    <row r="194" spans="14:18" ht="12.75">
      <c r="N194" s="37"/>
      <c r="O194" s="29"/>
      <c r="P194" s="29"/>
      <c r="Q194" s="38"/>
      <c r="R194" s="37"/>
    </row>
    <row r="195" spans="14:18" ht="12.75">
      <c r="N195" s="37"/>
      <c r="O195" s="29"/>
      <c r="P195" s="29"/>
      <c r="Q195" s="38"/>
      <c r="R195" s="37"/>
    </row>
    <row r="196" spans="14:18" ht="12.75">
      <c r="N196" s="37"/>
      <c r="O196" s="29"/>
      <c r="P196" s="29"/>
      <c r="Q196" s="38"/>
      <c r="R196" s="37"/>
    </row>
    <row r="197" spans="14:18" ht="12.75">
      <c r="N197" s="37"/>
      <c r="O197" s="29"/>
      <c r="P197" s="29"/>
      <c r="Q197" s="38"/>
      <c r="R197" s="37"/>
    </row>
    <row r="198" spans="14:18" ht="12.75">
      <c r="N198" s="37"/>
      <c r="O198" s="29"/>
      <c r="P198" s="29"/>
      <c r="Q198" s="38"/>
      <c r="R198" s="37"/>
    </row>
    <row r="199" spans="14:18" ht="12.75">
      <c r="N199" s="37"/>
      <c r="O199" s="29"/>
      <c r="P199" s="29"/>
      <c r="Q199" s="38"/>
      <c r="R199" s="37"/>
    </row>
    <row r="200" spans="14:18" ht="12.75">
      <c r="N200" s="37"/>
      <c r="O200" s="29"/>
      <c r="P200" s="29"/>
      <c r="Q200" s="38"/>
      <c r="R200" s="37"/>
    </row>
    <row r="201" spans="14:18" ht="12.75">
      <c r="N201" s="37"/>
      <c r="O201" s="29"/>
      <c r="P201" s="29"/>
      <c r="Q201" s="38"/>
      <c r="R201" s="37"/>
    </row>
    <row r="202" spans="14:18" ht="12.75">
      <c r="N202" s="37"/>
      <c r="O202" s="29"/>
      <c r="P202" s="29"/>
      <c r="Q202" s="38"/>
      <c r="R202" s="37"/>
    </row>
    <row r="203" spans="14:18" ht="12.75">
      <c r="N203" s="37"/>
      <c r="O203" s="29"/>
      <c r="P203" s="29"/>
      <c r="Q203" s="38"/>
      <c r="R203" s="37"/>
    </row>
    <row r="204" spans="14:18" ht="12.75">
      <c r="N204" s="37"/>
      <c r="O204" s="29"/>
      <c r="P204" s="29"/>
      <c r="Q204" s="38"/>
      <c r="R204" s="37"/>
    </row>
    <row r="205" spans="14:18" ht="12.75">
      <c r="N205" s="37"/>
      <c r="O205" s="29"/>
      <c r="P205" s="29"/>
      <c r="Q205" s="38"/>
      <c r="R205" s="37"/>
    </row>
    <row r="206" spans="14:18" ht="12.75">
      <c r="N206" s="37"/>
      <c r="O206" s="29"/>
      <c r="P206" s="29"/>
      <c r="Q206" s="38"/>
      <c r="R206" s="37"/>
    </row>
    <row r="207" spans="14:18" ht="12.75">
      <c r="N207" s="37"/>
      <c r="O207" s="29"/>
      <c r="P207" s="29"/>
      <c r="Q207" s="38"/>
      <c r="R207" s="37"/>
    </row>
    <row r="208" spans="14:18" ht="12.75">
      <c r="N208" s="37"/>
      <c r="O208" s="29"/>
      <c r="P208" s="29"/>
      <c r="Q208" s="38"/>
      <c r="R208" s="37"/>
    </row>
    <row r="209" spans="14:18" ht="12.75">
      <c r="N209" s="37"/>
      <c r="O209" s="29"/>
      <c r="P209" s="29"/>
      <c r="Q209" s="38"/>
      <c r="R209" s="37"/>
    </row>
    <row r="210" spans="14:18" ht="12.75">
      <c r="N210" s="37"/>
      <c r="O210" s="29"/>
      <c r="P210" s="29"/>
      <c r="Q210" s="38"/>
      <c r="R210" s="37"/>
    </row>
    <row r="211" spans="14:18" ht="12.75">
      <c r="N211" s="37"/>
      <c r="O211" s="29"/>
      <c r="P211" s="29"/>
      <c r="Q211" s="38"/>
      <c r="R211" s="37"/>
    </row>
    <row r="212" spans="14:18" ht="12.75">
      <c r="N212" s="37"/>
      <c r="O212" s="29"/>
      <c r="P212" s="29"/>
      <c r="Q212" s="38"/>
      <c r="R212" s="37"/>
    </row>
    <row r="213" spans="14:18" ht="12.75">
      <c r="N213" s="37"/>
      <c r="O213" s="29"/>
      <c r="P213" s="29"/>
      <c r="Q213" s="38"/>
      <c r="R213" s="37"/>
    </row>
    <row r="214" spans="14:18" ht="12.75">
      <c r="N214" s="37"/>
      <c r="O214" s="29"/>
      <c r="P214" s="29"/>
      <c r="Q214" s="38"/>
      <c r="R214" s="37"/>
    </row>
    <row r="215" spans="14:18" ht="12.75">
      <c r="N215" s="37"/>
      <c r="O215" s="29"/>
      <c r="P215" s="29"/>
      <c r="Q215" s="38"/>
      <c r="R215" s="37"/>
    </row>
    <row r="216" spans="14:18" ht="12.75">
      <c r="N216" s="37"/>
      <c r="O216" s="29"/>
      <c r="P216" s="29"/>
      <c r="Q216" s="38"/>
      <c r="R216" s="37"/>
    </row>
    <row r="217" spans="14:18" ht="12.75">
      <c r="N217" s="37"/>
      <c r="O217" s="29"/>
      <c r="P217" s="29"/>
      <c r="Q217" s="38"/>
      <c r="R217" s="37"/>
    </row>
    <row r="218" spans="14:18" ht="12.75">
      <c r="N218" s="37"/>
      <c r="O218" s="29"/>
      <c r="P218" s="29"/>
      <c r="Q218" s="38"/>
      <c r="R218" s="37"/>
    </row>
    <row r="219" spans="14:18" ht="12.75">
      <c r="N219" s="37"/>
      <c r="O219" s="29"/>
      <c r="P219" s="29"/>
      <c r="Q219" s="38"/>
      <c r="R219" s="37"/>
    </row>
    <row r="220" spans="14:18" ht="12.75">
      <c r="N220" s="37"/>
      <c r="O220" s="29"/>
      <c r="P220" s="29"/>
      <c r="Q220" s="38"/>
      <c r="R220" s="37"/>
    </row>
    <row r="221" spans="14:18" ht="12.75">
      <c r="N221" s="37"/>
      <c r="O221" s="29"/>
      <c r="P221" s="29"/>
      <c r="Q221" s="38"/>
      <c r="R221" s="37"/>
    </row>
    <row r="222" spans="14:18" ht="12.75">
      <c r="N222" s="37"/>
      <c r="O222" s="29"/>
      <c r="P222" s="29"/>
      <c r="Q222" s="38"/>
      <c r="R222" s="37"/>
    </row>
  </sheetData>
  <sheetProtection selectLockedCells="1" selectUnlockedCells="1"/>
  <mergeCells count="1">
    <mergeCell ref="A1:Q1"/>
  </mergeCells>
  <printOptions/>
  <pageMargins left="0.3798611111111111" right="0.2" top="0.2701388888888889" bottom="0.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186"/>
  <sheetViews>
    <sheetView zoomScalePageLayoutView="0" workbookViewId="0" topLeftCell="A1">
      <pane ySplit="2" topLeftCell="A50" activePane="bottomLeft" state="frozen"/>
      <selection pane="topLeft" activeCell="A1" sqref="A1"/>
      <selection pane="bottomLeft" activeCell="J53" activeCellId="1" sqref="D380:E383 J53"/>
    </sheetView>
  </sheetViews>
  <sheetFormatPr defaultColWidth="9.140625" defaultRowHeight="12.75"/>
  <cols>
    <col min="1" max="1" width="18.00390625" style="0" customWidth="1"/>
    <col min="2" max="2" width="10.28125" style="0" customWidth="1"/>
    <col min="3" max="3" width="8.7109375" style="0" customWidth="1"/>
    <col min="4" max="4" width="7.7109375" style="0" customWidth="1"/>
    <col min="5" max="5" width="8.00390625" style="0" customWidth="1"/>
    <col min="7" max="7" width="5.7109375" style="0" customWidth="1"/>
    <col min="8" max="8" width="6.7109375" style="0" customWidth="1"/>
    <col min="9" max="9" width="6.57421875" style="0" customWidth="1"/>
    <col min="10" max="10" width="7.140625" style="0" customWidth="1"/>
    <col min="11" max="11" width="6.7109375" style="0" customWidth="1"/>
    <col min="12" max="12" width="8.00390625" style="0" customWidth="1"/>
    <col min="13" max="13" width="7.421875" style="0" customWidth="1"/>
    <col min="14" max="14" width="6.8515625" style="0" customWidth="1"/>
    <col min="15" max="15" width="7.57421875" style="1" customWidth="1"/>
    <col min="16" max="16" width="6.00390625" style="1" customWidth="1"/>
    <col min="17" max="17" width="7.140625" style="1" customWidth="1"/>
    <col min="18" max="16384" width="9.140625" style="22" customWidth="1"/>
  </cols>
  <sheetData>
    <row r="1" spans="1:17" s="39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11" customHeight="1">
      <c r="A2" s="3" t="s">
        <v>180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181</v>
      </c>
      <c r="B3" s="10">
        <v>91001</v>
      </c>
      <c r="C3" s="10">
        <v>91001</v>
      </c>
      <c r="D3" s="11">
        <v>594</v>
      </c>
      <c r="E3" s="11">
        <v>623</v>
      </c>
      <c r="F3" s="12">
        <f aca="true" t="shared" si="0" ref="F3:F25">SUM(D3:E3)</f>
        <v>1217</v>
      </c>
      <c r="G3" s="11">
        <v>43</v>
      </c>
      <c r="H3" s="11">
        <v>42</v>
      </c>
      <c r="I3" s="12">
        <f aca="true" t="shared" si="1" ref="I3:I34">SUM(G3:H3)</f>
        <v>85</v>
      </c>
      <c r="J3" s="14">
        <v>2</v>
      </c>
      <c r="K3" s="14">
        <v>0</v>
      </c>
      <c r="L3" s="14">
        <v>2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4">O3+P3</f>
        <v>0</v>
      </c>
    </row>
    <row r="4" spans="1:17" ht="12.75">
      <c r="A4" s="12" t="s">
        <v>182</v>
      </c>
      <c r="B4" s="10">
        <v>91003</v>
      </c>
      <c r="C4" s="10">
        <v>91003</v>
      </c>
      <c r="D4" s="11">
        <v>621</v>
      </c>
      <c r="E4" s="11">
        <v>587</v>
      </c>
      <c r="F4" s="12">
        <f t="shared" si="0"/>
        <v>1208</v>
      </c>
      <c r="G4" s="11">
        <v>94</v>
      </c>
      <c r="H4" s="11">
        <v>69</v>
      </c>
      <c r="I4" s="12">
        <f t="shared" si="1"/>
        <v>163</v>
      </c>
      <c r="J4" s="14">
        <v>2</v>
      </c>
      <c r="K4" s="14">
        <v>0</v>
      </c>
      <c r="L4" s="14">
        <v>1</v>
      </c>
      <c r="M4" s="14">
        <v>0</v>
      </c>
      <c r="N4" s="15">
        <v>0</v>
      </c>
      <c r="O4" s="16">
        <v>1</v>
      </c>
      <c r="P4" s="16">
        <v>0</v>
      </c>
      <c r="Q4" s="17">
        <f t="shared" si="2"/>
        <v>1</v>
      </c>
    </row>
    <row r="5" spans="1:17" ht="12.75">
      <c r="A5" s="12" t="s">
        <v>183</v>
      </c>
      <c r="B5" s="10">
        <v>91004</v>
      </c>
      <c r="C5" s="10">
        <v>91004</v>
      </c>
      <c r="D5" s="11">
        <v>388</v>
      </c>
      <c r="E5" s="11">
        <v>414</v>
      </c>
      <c r="F5" s="12">
        <f t="shared" si="0"/>
        <v>802</v>
      </c>
      <c r="G5" s="11">
        <v>41</v>
      </c>
      <c r="H5" s="11">
        <v>35</v>
      </c>
      <c r="I5" s="12">
        <f t="shared" si="1"/>
        <v>76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12" t="s">
        <v>184</v>
      </c>
      <c r="B6" s="10">
        <v>91007</v>
      </c>
      <c r="C6" s="10">
        <v>91007</v>
      </c>
      <c r="D6" s="18">
        <v>299</v>
      </c>
      <c r="E6" s="11">
        <v>294</v>
      </c>
      <c r="F6" s="12">
        <f t="shared" si="0"/>
        <v>593</v>
      </c>
      <c r="G6" s="11">
        <v>21</v>
      </c>
      <c r="H6" s="11">
        <v>11</v>
      </c>
      <c r="I6" s="12">
        <f t="shared" si="1"/>
        <v>32</v>
      </c>
      <c r="J6" s="14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12" t="s">
        <v>185</v>
      </c>
      <c r="B7" s="10">
        <v>91008</v>
      </c>
      <c r="C7" s="10">
        <v>91008</v>
      </c>
      <c r="D7" s="11">
        <v>271</v>
      </c>
      <c r="E7" s="11">
        <v>259</v>
      </c>
      <c r="F7" s="12">
        <f t="shared" si="0"/>
        <v>530</v>
      </c>
      <c r="G7" s="11">
        <v>27</v>
      </c>
      <c r="H7" s="11">
        <v>19</v>
      </c>
      <c r="I7" s="12">
        <f t="shared" si="1"/>
        <v>46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186</v>
      </c>
      <c r="B8" s="10">
        <v>91009</v>
      </c>
      <c r="C8" s="10">
        <v>91009</v>
      </c>
      <c r="D8" s="11">
        <v>1303</v>
      </c>
      <c r="E8" s="11">
        <v>1423</v>
      </c>
      <c r="F8" s="12">
        <f t="shared" si="0"/>
        <v>2726</v>
      </c>
      <c r="G8" s="11">
        <v>128</v>
      </c>
      <c r="H8" s="11">
        <v>114</v>
      </c>
      <c r="I8" s="12">
        <f t="shared" si="1"/>
        <v>242</v>
      </c>
      <c r="J8" s="14">
        <v>4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187</v>
      </c>
      <c r="B9" s="16">
        <v>91010</v>
      </c>
      <c r="C9" s="16">
        <v>91010</v>
      </c>
      <c r="D9" s="20">
        <v>1308</v>
      </c>
      <c r="E9" s="20">
        <v>1435</v>
      </c>
      <c r="F9" s="9">
        <f t="shared" si="0"/>
        <v>2743</v>
      </c>
      <c r="G9" s="11">
        <v>200</v>
      </c>
      <c r="H9" s="11">
        <v>179</v>
      </c>
      <c r="I9" s="9">
        <f t="shared" si="1"/>
        <v>379</v>
      </c>
      <c r="J9" s="14">
        <v>4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188</v>
      </c>
      <c r="B10" s="10">
        <v>91011</v>
      </c>
      <c r="C10" s="10">
        <v>91011</v>
      </c>
      <c r="D10" s="11">
        <v>1026</v>
      </c>
      <c r="E10" s="11">
        <v>1072</v>
      </c>
      <c r="F10" s="12">
        <f t="shared" si="0"/>
        <v>2098</v>
      </c>
      <c r="G10" s="11">
        <v>155</v>
      </c>
      <c r="H10" s="11">
        <v>113</v>
      </c>
      <c r="I10" s="12">
        <f t="shared" si="1"/>
        <v>268</v>
      </c>
      <c r="J10" s="14">
        <v>3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12" t="s">
        <v>189</v>
      </c>
      <c r="B11" s="10">
        <v>91012</v>
      </c>
      <c r="C11" s="10">
        <v>91012</v>
      </c>
      <c r="D11" s="11">
        <v>663</v>
      </c>
      <c r="E11" s="11">
        <v>713</v>
      </c>
      <c r="F11" s="12">
        <f t="shared" si="0"/>
        <v>1376</v>
      </c>
      <c r="G11" s="11">
        <v>81</v>
      </c>
      <c r="H11" s="11">
        <v>68</v>
      </c>
      <c r="I11" s="12">
        <f t="shared" si="1"/>
        <v>149</v>
      </c>
      <c r="J11" s="14">
        <v>3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12" t="s">
        <v>190</v>
      </c>
      <c r="B12" s="10">
        <v>91016</v>
      </c>
      <c r="C12" s="10">
        <v>91016</v>
      </c>
      <c r="D12" s="11">
        <v>1039</v>
      </c>
      <c r="E12" s="11">
        <v>1097</v>
      </c>
      <c r="F12" s="12">
        <f t="shared" si="0"/>
        <v>2136</v>
      </c>
      <c r="G12" s="11">
        <v>48</v>
      </c>
      <c r="H12" s="11">
        <v>41</v>
      </c>
      <c r="I12" s="12">
        <f t="shared" si="1"/>
        <v>89</v>
      </c>
      <c r="J12" s="14">
        <v>3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191</v>
      </c>
      <c r="B13" s="16">
        <v>91017</v>
      </c>
      <c r="C13" s="16">
        <v>91017</v>
      </c>
      <c r="D13" s="20">
        <v>3966</v>
      </c>
      <c r="E13" s="20">
        <v>3962</v>
      </c>
      <c r="F13" s="9">
        <f t="shared" si="0"/>
        <v>7928</v>
      </c>
      <c r="G13" s="20">
        <v>610</v>
      </c>
      <c r="H13" s="20">
        <v>519</v>
      </c>
      <c r="I13" s="9">
        <f t="shared" si="1"/>
        <v>1129</v>
      </c>
      <c r="J13" s="14">
        <v>8</v>
      </c>
      <c r="K13" s="14">
        <v>0</v>
      </c>
      <c r="L13" s="14">
        <v>0</v>
      </c>
      <c r="M13" s="14">
        <v>0</v>
      </c>
      <c r="N13" s="15">
        <v>0</v>
      </c>
      <c r="O13" s="16">
        <v>1</v>
      </c>
      <c r="P13" s="16">
        <v>0</v>
      </c>
      <c r="Q13" s="17">
        <f t="shared" si="2"/>
        <v>1</v>
      </c>
    </row>
    <row r="14" spans="1:17" ht="12.75">
      <c r="A14" s="12" t="s">
        <v>192</v>
      </c>
      <c r="B14" s="10">
        <v>91018</v>
      </c>
      <c r="C14" s="10">
        <v>91018</v>
      </c>
      <c r="D14" s="11">
        <v>328</v>
      </c>
      <c r="E14" s="11">
        <v>328</v>
      </c>
      <c r="F14" s="12">
        <f t="shared" si="0"/>
        <v>656</v>
      </c>
      <c r="G14" s="11">
        <v>41</v>
      </c>
      <c r="H14" s="11">
        <v>34</v>
      </c>
      <c r="I14" s="12">
        <f t="shared" si="1"/>
        <v>75</v>
      </c>
      <c r="J14" s="14">
        <v>1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ht="12.75">
      <c r="A15" s="9" t="s">
        <v>193</v>
      </c>
      <c r="B15" s="10">
        <v>91024</v>
      </c>
      <c r="C15" s="10">
        <v>91024</v>
      </c>
      <c r="D15" s="11">
        <v>1644</v>
      </c>
      <c r="E15" s="11">
        <v>1861</v>
      </c>
      <c r="F15" s="12">
        <f t="shared" si="0"/>
        <v>3505</v>
      </c>
      <c r="G15" s="11">
        <v>82</v>
      </c>
      <c r="H15" s="11">
        <v>80</v>
      </c>
      <c r="I15" s="12">
        <f t="shared" si="1"/>
        <v>162</v>
      </c>
      <c r="J15" s="14">
        <v>4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12" t="s">
        <v>194</v>
      </c>
      <c r="B16" s="10">
        <v>91025</v>
      </c>
      <c r="C16" s="10">
        <v>91025</v>
      </c>
      <c r="D16" s="11">
        <v>456</v>
      </c>
      <c r="E16" s="11">
        <v>458</v>
      </c>
      <c r="F16" s="12">
        <f t="shared" si="0"/>
        <v>914</v>
      </c>
      <c r="G16" s="11">
        <v>84</v>
      </c>
      <c r="H16" s="11">
        <v>74</v>
      </c>
      <c r="I16" s="12">
        <f t="shared" si="1"/>
        <v>158</v>
      </c>
      <c r="J16" s="14">
        <v>1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12" t="s">
        <v>195</v>
      </c>
      <c r="B17" s="10">
        <v>91027</v>
      </c>
      <c r="C17" s="10">
        <v>91027</v>
      </c>
      <c r="D17" s="11">
        <v>1067</v>
      </c>
      <c r="E17" s="11">
        <v>1116</v>
      </c>
      <c r="F17" s="12">
        <f t="shared" si="0"/>
        <v>2183</v>
      </c>
      <c r="G17" s="11">
        <v>75</v>
      </c>
      <c r="H17" s="11">
        <v>80</v>
      </c>
      <c r="I17" s="12">
        <f t="shared" si="1"/>
        <v>155</v>
      </c>
      <c r="J17" s="14">
        <v>2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12" t="s">
        <v>196</v>
      </c>
      <c r="B18" s="10">
        <v>91028</v>
      </c>
      <c r="C18" s="10">
        <v>91028</v>
      </c>
      <c r="D18" s="11">
        <v>1173</v>
      </c>
      <c r="E18" s="11">
        <v>1223</v>
      </c>
      <c r="F18" s="12">
        <f t="shared" si="0"/>
        <v>2396</v>
      </c>
      <c r="G18" s="11">
        <v>47</v>
      </c>
      <c r="H18" s="11">
        <v>43</v>
      </c>
      <c r="I18" s="12">
        <f t="shared" si="1"/>
        <v>90</v>
      </c>
      <c r="J18" s="14">
        <v>3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12" t="s">
        <v>197</v>
      </c>
      <c r="B19" s="10">
        <v>91033</v>
      </c>
      <c r="C19" s="10">
        <v>91033</v>
      </c>
      <c r="D19" s="11">
        <v>1073</v>
      </c>
      <c r="E19" s="11">
        <v>1010</v>
      </c>
      <c r="F19" s="12">
        <f t="shared" si="0"/>
        <v>2083</v>
      </c>
      <c r="G19" s="11">
        <v>91</v>
      </c>
      <c r="H19" s="11">
        <v>69</v>
      </c>
      <c r="I19" s="12">
        <f t="shared" si="1"/>
        <v>160</v>
      </c>
      <c r="J19" s="14">
        <v>2</v>
      </c>
      <c r="K19" s="14">
        <v>0</v>
      </c>
      <c r="L19" s="14">
        <v>0</v>
      </c>
      <c r="M19" s="14">
        <v>0</v>
      </c>
      <c r="N19" s="15">
        <v>0</v>
      </c>
      <c r="O19" s="16">
        <v>1</v>
      </c>
      <c r="P19" s="16">
        <v>0</v>
      </c>
      <c r="Q19" s="17">
        <f t="shared" si="2"/>
        <v>1</v>
      </c>
    </row>
    <row r="20" spans="1:17" ht="12.75">
      <c r="A20" s="9" t="s">
        <v>198</v>
      </c>
      <c r="B20" s="16">
        <v>91038</v>
      </c>
      <c r="C20" s="16">
        <v>91038</v>
      </c>
      <c r="D20" s="21">
        <v>266</v>
      </c>
      <c r="E20" s="20">
        <v>261</v>
      </c>
      <c r="F20" s="9">
        <f t="shared" si="0"/>
        <v>527</v>
      </c>
      <c r="G20" s="20">
        <v>32</v>
      </c>
      <c r="H20" s="20">
        <v>25</v>
      </c>
      <c r="I20" s="9">
        <f t="shared" si="1"/>
        <v>57</v>
      </c>
      <c r="J20" s="14">
        <v>1</v>
      </c>
      <c r="K20" s="14">
        <v>0</v>
      </c>
      <c r="L20" s="14">
        <v>0</v>
      </c>
      <c r="M20" s="14">
        <v>0</v>
      </c>
      <c r="N20" s="15">
        <v>0</v>
      </c>
      <c r="O20" s="16">
        <v>1</v>
      </c>
      <c r="P20" s="16">
        <v>1</v>
      </c>
      <c r="Q20" s="17">
        <f t="shared" si="2"/>
        <v>2</v>
      </c>
    </row>
    <row r="21" spans="1:17" ht="12.75">
      <c r="A21" s="9" t="s">
        <v>199</v>
      </c>
      <c r="B21" s="16">
        <v>91040</v>
      </c>
      <c r="C21" s="16">
        <v>91040</v>
      </c>
      <c r="D21" s="21">
        <v>242</v>
      </c>
      <c r="E21" s="20">
        <v>234</v>
      </c>
      <c r="F21" s="9">
        <f t="shared" si="0"/>
        <v>476</v>
      </c>
      <c r="G21" s="20">
        <v>28</v>
      </c>
      <c r="H21" s="20">
        <v>35</v>
      </c>
      <c r="I21" s="9">
        <f t="shared" si="1"/>
        <v>63</v>
      </c>
      <c r="J21" s="14">
        <v>1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200</v>
      </c>
      <c r="B22" s="10">
        <v>91041</v>
      </c>
      <c r="C22" s="10">
        <v>91041</v>
      </c>
      <c r="D22" s="11">
        <v>989</v>
      </c>
      <c r="E22" s="11">
        <v>937</v>
      </c>
      <c r="F22" s="12">
        <f t="shared" si="0"/>
        <v>1926</v>
      </c>
      <c r="G22" s="11">
        <v>188</v>
      </c>
      <c r="H22" s="11">
        <v>159</v>
      </c>
      <c r="I22" s="12">
        <f t="shared" si="1"/>
        <v>347</v>
      </c>
      <c r="J22" s="14">
        <v>3</v>
      </c>
      <c r="K22" s="14">
        <v>0</v>
      </c>
      <c r="L22" s="14">
        <v>0</v>
      </c>
      <c r="M22" s="14">
        <v>0</v>
      </c>
      <c r="N22" s="15">
        <v>0</v>
      </c>
      <c r="O22" s="16">
        <v>1</v>
      </c>
      <c r="P22" s="16">
        <v>0</v>
      </c>
      <c r="Q22" s="17">
        <f t="shared" si="2"/>
        <v>1</v>
      </c>
    </row>
    <row r="23" spans="1:17" ht="12.75">
      <c r="A23" s="9" t="s">
        <v>201</v>
      </c>
      <c r="B23" s="10">
        <v>91104</v>
      </c>
      <c r="C23" s="10">
        <v>91104</v>
      </c>
      <c r="D23" s="11">
        <v>159</v>
      </c>
      <c r="E23" s="11">
        <v>165</v>
      </c>
      <c r="F23" s="12">
        <f t="shared" si="0"/>
        <v>324</v>
      </c>
      <c r="G23" s="11">
        <v>4</v>
      </c>
      <c r="H23" s="11">
        <v>6</v>
      </c>
      <c r="I23" s="12">
        <f t="shared" si="1"/>
        <v>10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2"/>
        <v>0</v>
      </c>
    </row>
    <row r="24" spans="1:17" ht="12.75">
      <c r="A24" s="9" t="s">
        <v>202</v>
      </c>
      <c r="B24" s="10">
        <v>91043</v>
      </c>
      <c r="C24" s="10">
        <v>91043</v>
      </c>
      <c r="D24" s="11">
        <v>720</v>
      </c>
      <c r="E24" s="11">
        <v>716</v>
      </c>
      <c r="F24" s="12">
        <f t="shared" si="0"/>
        <v>1436</v>
      </c>
      <c r="G24" s="11">
        <v>103</v>
      </c>
      <c r="H24" s="11">
        <v>99</v>
      </c>
      <c r="I24" s="12">
        <f t="shared" si="1"/>
        <v>202</v>
      </c>
      <c r="J24" s="14">
        <v>2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9" t="s">
        <v>203</v>
      </c>
      <c r="B25" s="16">
        <v>91044</v>
      </c>
      <c r="C25" s="16">
        <v>91044</v>
      </c>
      <c r="D25" s="20">
        <v>4446</v>
      </c>
      <c r="E25" s="20">
        <v>4708</v>
      </c>
      <c r="F25" s="9">
        <f t="shared" si="0"/>
        <v>9154</v>
      </c>
      <c r="G25" s="20">
        <v>232</v>
      </c>
      <c r="H25" s="20">
        <v>216</v>
      </c>
      <c r="I25" s="9">
        <f t="shared" si="1"/>
        <v>448</v>
      </c>
      <c r="J25" s="14">
        <v>11</v>
      </c>
      <c r="K25" s="14">
        <v>0</v>
      </c>
      <c r="L25" s="14">
        <v>0</v>
      </c>
      <c r="M25" s="14">
        <v>0</v>
      </c>
      <c r="N25" s="15">
        <v>1</v>
      </c>
      <c r="O25" s="16">
        <v>0</v>
      </c>
      <c r="P25" s="16">
        <v>0</v>
      </c>
      <c r="Q25" s="17">
        <v>0</v>
      </c>
    </row>
    <row r="26" spans="1:17" ht="12.75">
      <c r="A26" s="9" t="s">
        <v>204</v>
      </c>
      <c r="B26" s="10">
        <v>91046</v>
      </c>
      <c r="C26" s="10">
        <v>91046</v>
      </c>
      <c r="D26" s="11">
        <v>1071</v>
      </c>
      <c r="E26" s="11">
        <v>1160</v>
      </c>
      <c r="F26" s="12">
        <v>2231</v>
      </c>
      <c r="G26" s="11">
        <v>81</v>
      </c>
      <c r="H26" s="11">
        <v>67</v>
      </c>
      <c r="I26" s="9">
        <f t="shared" si="1"/>
        <v>148</v>
      </c>
      <c r="J26" s="14">
        <v>3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aca="true" t="shared" si="3" ref="Q26:Q33">O26+P26</f>
        <v>0</v>
      </c>
    </row>
    <row r="27" spans="1:17" ht="12.75">
      <c r="A27" s="9" t="s">
        <v>205</v>
      </c>
      <c r="B27" s="10">
        <v>91047</v>
      </c>
      <c r="C27" s="10">
        <v>91047</v>
      </c>
      <c r="D27" s="11">
        <v>843</v>
      </c>
      <c r="E27" s="11">
        <v>859</v>
      </c>
      <c r="F27" s="12">
        <f aca="true" t="shared" si="4" ref="F27:F55">SUM(D27:E27)</f>
        <v>1702</v>
      </c>
      <c r="G27" s="11">
        <v>75</v>
      </c>
      <c r="H27" s="11">
        <v>55</v>
      </c>
      <c r="I27" s="9">
        <f t="shared" si="1"/>
        <v>130</v>
      </c>
      <c r="J27" s="14">
        <v>2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12" t="s">
        <v>206</v>
      </c>
      <c r="B28" s="10">
        <v>91050</v>
      </c>
      <c r="C28" s="10">
        <v>91050</v>
      </c>
      <c r="D28" s="11">
        <v>141</v>
      </c>
      <c r="E28" s="11">
        <v>163</v>
      </c>
      <c r="F28" s="12">
        <f t="shared" si="4"/>
        <v>304</v>
      </c>
      <c r="G28" s="11">
        <v>18</v>
      </c>
      <c r="H28" s="11">
        <v>11</v>
      </c>
      <c r="I28" s="12">
        <f t="shared" si="1"/>
        <v>29</v>
      </c>
      <c r="J28" s="14">
        <v>1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f t="shared" si="3"/>
        <v>0</v>
      </c>
    </row>
    <row r="29" spans="1:17" ht="12.75">
      <c r="A29" s="12" t="s">
        <v>180</v>
      </c>
      <c r="B29" s="10">
        <v>91051</v>
      </c>
      <c r="C29" s="10">
        <v>91051</v>
      </c>
      <c r="D29" s="11">
        <v>15110</v>
      </c>
      <c r="E29" s="11">
        <v>16795</v>
      </c>
      <c r="F29" s="12">
        <f t="shared" si="4"/>
        <v>31905</v>
      </c>
      <c r="G29" s="11">
        <v>568</v>
      </c>
      <c r="H29" s="11">
        <v>507</v>
      </c>
      <c r="I29" s="12">
        <f t="shared" si="1"/>
        <v>1075</v>
      </c>
      <c r="J29" s="40">
        <v>44</v>
      </c>
      <c r="K29" s="40">
        <v>1</v>
      </c>
      <c r="L29" s="14">
        <v>1</v>
      </c>
      <c r="M29" s="14">
        <v>1</v>
      </c>
      <c r="N29" s="15">
        <v>1</v>
      </c>
      <c r="O29" s="16">
        <v>3</v>
      </c>
      <c r="P29" s="16">
        <v>2</v>
      </c>
      <c r="Q29" s="17">
        <f t="shared" si="3"/>
        <v>5</v>
      </c>
    </row>
    <row r="30" spans="1:17" ht="12.75">
      <c r="A30" s="12" t="s">
        <v>207</v>
      </c>
      <c r="B30" s="10">
        <v>91055</v>
      </c>
      <c r="C30" s="10">
        <v>91055</v>
      </c>
      <c r="D30" s="11">
        <v>3080</v>
      </c>
      <c r="E30" s="11">
        <v>3226</v>
      </c>
      <c r="F30" s="12">
        <f t="shared" si="4"/>
        <v>6306</v>
      </c>
      <c r="G30" s="11">
        <v>135</v>
      </c>
      <c r="H30" s="11">
        <v>130</v>
      </c>
      <c r="I30" s="12">
        <f t="shared" si="1"/>
        <v>265</v>
      </c>
      <c r="J30" s="14">
        <v>7</v>
      </c>
      <c r="K30" s="14">
        <v>0</v>
      </c>
      <c r="L30" s="14">
        <v>0</v>
      </c>
      <c r="M30" s="14">
        <v>0</v>
      </c>
      <c r="N30" s="15">
        <v>0</v>
      </c>
      <c r="O30" s="16">
        <v>1</v>
      </c>
      <c r="P30" s="16">
        <v>0</v>
      </c>
      <c r="Q30" s="17">
        <f t="shared" si="3"/>
        <v>1</v>
      </c>
    </row>
    <row r="31" spans="1:17" ht="12.75">
      <c r="A31" s="12" t="s">
        <v>208</v>
      </c>
      <c r="B31" s="10">
        <v>91056</v>
      </c>
      <c r="C31" s="10">
        <v>91056</v>
      </c>
      <c r="D31" s="11">
        <v>627</v>
      </c>
      <c r="E31" s="11">
        <v>650</v>
      </c>
      <c r="F31" s="12">
        <f t="shared" si="4"/>
        <v>1277</v>
      </c>
      <c r="G31" s="11">
        <v>62</v>
      </c>
      <c r="H31" s="11">
        <v>56</v>
      </c>
      <c r="I31" s="12">
        <f t="shared" si="1"/>
        <v>118</v>
      </c>
      <c r="J31" s="14">
        <v>2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12" t="s">
        <v>209</v>
      </c>
      <c r="B32" s="10">
        <v>91057</v>
      </c>
      <c r="C32" s="10">
        <v>91057</v>
      </c>
      <c r="D32" s="11">
        <v>455</v>
      </c>
      <c r="E32" s="11">
        <v>447</v>
      </c>
      <c r="F32" s="12">
        <f t="shared" si="4"/>
        <v>902</v>
      </c>
      <c r="G32" s="11">
        <v>84</v>
      </c>
      <c r="H32" s="11">
        <v>59</v>
      </c>
      <c r="I32" s="12">
        <f t="shared" si="1"/>
        <v>143</v>
      </c>
      <c r="J32" s="14">
        <v>1</v>
      </c>
      <c r="K32" s="14">
        <v>0</v>
      </c>
      <c r="L32" s="14">
        <v>0</v>
      </c>
      <c r="M32" s="14">
        <v>0</v>
      </c>
      <c r="N32" s="15">
        <v>0</v>
      </c>
      <c r="O32" s="16">
        <v>0</v>
      </c>
      <c r="P32" s="16">
        <v>0</v>
      </c>
      <c r="Q32" s="17">
        <f t="shared" si="3"/>
        <v>0</v>
      </c>
    </row>
    <row r="33" spans="1:17" ht="12.75">
      <c r="A33" s="9" t="s">
        <v>210</v>
      </c>
      <c r="B33" s="10">
        <v>91058</v>
      </c>
      <c r="C33" s="10">
        <v>91058</v>
      </c>
      <c r="D33" s="18">
        <v>197</v>
      </c>
      <c r="E33" s="11">
        <v>205</v>
      </c>
      <c r="F33" s="12">
        <f t="shared" si="4"/>
        <v>402</v>
      </c>
      <c r="G33" s="11">
        <v>37</v>
      </c>
      <c r="H33" s="11">
        <v>28</v>
      </c>
      <c r="I33" s="12">
        <f t="shared" si="1"/>
        <v>65</v>
      </c>
      <c r="J33" s="14">
        <v>1</v>
      </c>
      <c r="K33" s="14">
        <v>0</v>
      </c>
      <c r="L33" s="14">
        <v>0</v>
      </c>
      <c r="M33" s="14">
        <v>0</v>
      </c>
      <c r="N33" s="15">
        <v>1</v>
      </c>
      <c r="O33" s="16">
        <v>0</v>
      </c>
      <c r="P33" s="16">
        <v>0</v>
      </c>
      <c r="Q33" s="17">
        <f t="shared" si="3"/>
        <v>0</v>
      </c>
    </row>
    <row r="34" spans="1:17" ht="12.75">
      <c r="A34" s="9" t="s">
        <v>211</v>
      </c>
      <c r="B34" s="10">
        <v>91059</v>
      </c>
      <c r="C34" s="10">
        <v>91059</v>
      </c>
      <c r="D34" s="11">
        <v>336</v>
      </c>
      <c r="E34" s="11">
        <v>347</v>
      </c>
      <c r="F34" s="12">
        <f t="shared" si="4"/>
        <v>683</v>
      </c>
      <c r="G34" s="11">
        <v>23</v>
      </c>
      <c r="H34" s="11">
        <v>19</v>
      </c>
      <c r="I34" s="12">
        <f t="shared" si="1"/>
        <v>42</v>
      </c>
      <c r="J34" s="14">
        <v>1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v>0</v>
      </c>
    </row>
    <row r="35" spans="1:17" ht="12.75">
      <c r="A35" s="9" t="s">
        <v>212</v>
      </c>
      <c r="B35" s="10">
        <v>91060</v>
      </c>
      <c r="C35" s="10">
        <v>91060</v>
      </c>
      <c r="D35" s="18">
        <v>402</v>
      </c>
      <c r="E35" s="11">
        <v>428</v>
      </c>
      <c r="F35" s="12">
        <f t="shared" si="4"/>
        <v>830</v>
      </c>
      <c r="G35" s="11">
        <v>45</v>
      </c>
      <c r="H35" s="11">
        <v>29</v>
      </c>
      <c r="I35" s="12">
        <f aca="true" t="shared" si="5" ref="I35:I66">SUM(G35:H35)</f>
        <v>74</v>
      </c>
      <c r="J35" s="14">
        <v>1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aca="true" t="shared" si="6" ref="Q35:Q54">O35+P35</f>
        <v>0</v>
      </c>
    </row>
    <row r="36" spans="1:17" ht="12.75">
      <c r="A36" s="9" t="s">
        <v>213</v>
      </c>
      <c r="B36" s="16">
        <v>91061</v>
      </c>
      <c r="C36" s="16">
        <v>91061</v>
      </c>
      <c r="D36" s="20">
        <v>1467</v>
      </c>
      <c r="E36" s="20">
        <v>1494</v>
      </c>
      <c r="F36" s="9">
        <f t="shared" si="4"/>
        <v>2961</v>
      </c>
      <c r="G36" s="20">
        <v>222</v>
      </c>
      <c r="H36" s="20">
        <v>217</v>
      </c>
      <c r="I36" s="9">
        <f t="shared" si="5"/>
        <v>439</v>
      </c>
      <c r="J36" s="14">
        <v>3</v>
      </c>
      <c r="K36" s="14">
        <v>0</v>
      </c>
      <c r="L36" s="14">
        <v>0</v>
      </c>
      <c r="M36" s="14">
        <v>0</v>
      </c>
      <c r="N36" s="15">
        <v>0</v>
      </c>
      <c r="O36" s="16">
        <v>0</v>
      </c>
      <c r="P36" s="16">
        <v>0</v>
      </c>
      <c r="Q36" s="17">
        <f t="shared" si="6"/>
        <v>0</v>
      </c>
    </row>
    <row r="37" spans="1:17" ht="12.75">
      <c r="A37" s="9" t="s">
        <v>214</v>
      </c>
      <c r="B37" s="10">
        <v>91062</v>
      </c>
      <c r="C37" s="10">
        <v>91062</v>
      </c>
      <c r="D37" s="11">
        <v>1829</v>
      </c>
      <c r="E37" s="11">
        <v>1778</v>
      </c>
      <c r="F37" s="12">
        <f t="shared" si="4"/>
        <v>3607</v>
      </c>
      <c r="G37" s="11">
        <v>39</v>
      </c>
      <c r="H37" s="11">
        <v>49</v>
      </c>
      <c r="I37" s="12">
        <f t="shared" si="5"/>
        <v>88</v>
      </c>
      <c r="J37" s="14">
        <v>4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6"/>
        <v>0</v>
      </c>
    </row>
    <row r="38" spans="1:17" ht="12.75">
      <c r="A38" s="9" t="s">
        <v>215</v>
      </c>
      <c r="B38" s="16">
        <v>91063</v>
      </c>
      <c r="C38" s="16">
        <v>91063</v>
      </c>
      <c r="D38" s="20">
        <v>2840</v>
      </c>
      <c r="E38" s="20">
        <v>2878</v>
      </c>
      <c r="F38" s="9">
        <f t="shared" si="4"/>
        <v>5718</v>
      </c>
      <c r="G38" s="20">
        <v>218</v>
      </c>
      <c r="H38" s="20">
        <v>190</v>
      </c>
      <c r="I38" s="9">
        <f t="shared" si="5"/>
        <v>408</v>
      </c>
      <c r="J38" s="14">
        <v>5</v>
      </c>
      <c r="K38" s="14">
        <v>0</v>
      </c>
      <c r="L38" s="14">
        <v>0</v>
      </c>
      <c r="M38" s="14">
        <v>0</v>
      </c>
      <c r="N38" s="15">
        <v>0</v>
      </c>
      <c r="O38" s="16">
        <v>0</v>
      </c>
      <c r="P38" s="16">
        <v>0</v>
      </c>
      <c r="Q38" s="17">
        <f t="shared" si="6"/>
        <v>0</v>
      </c>
    </row>
    <row r="39" spans="1:17" ht="12.75">
      <c r="A39" s="9" t="s">
        <v>216</v>
      </c>
      <c r="B39" s="10">
        <v>91064</v>
      </c>
      <c r="C39" s="10">
        <v>91064</v>
      </c>
      <c r="D39" s="11">
        <v>1130</v>
      </c>
      <c r="E39" s="11">
        <v>1113</v>
      </c>
      <c r="F39" s="12">
        <f t="shared" si="4"/>
        <v>2243</v>
      </c>
      <c r="G39" s="11">
        <v>292</v>
      </c>
      <c r="H39" s="11">
        <v>232</v>
      </c>
      <c r="I39" s="12">
        <f t="shared" si="5"/>
        <v>524</v>
      </c>
      <c r="J39" s="14">
        <v>3</v>
      </c>
      <c r="K39" s="14">
        <v>0</v>
      </c>
      <c r="L39" s="14">
        <v>0</v>
      </c>
      <c r="M39" s="14">
        <v>0</v>
      </c>
      <c r="N39" s="15">
        <v>0</v>
      </c>
      <c r="O39" s="16">
        <v>0</v>
      </c>
      <c r="P39" s="16">
        <v>1</v>
      </c>
      <c r="Q39" s="17">
        <f t="shared" si="6"/>
        <v>1</v>
      </c>
    </row>
    <row r="40" spans="1:17" ht="12.75">
      <c r="A40" s="9" t="s">
        <v>217</v>
      </c>
      <c r="B40" s="10">
        <v>91066</v>
      </c>
      <c r="C40" s="10">
        <v>91066</v>
      </c>
      <c r="D40" s="11">
        <v>669</v>
      </c>
      <c r="E40" s="11">
        <v>598</v>
      </c>
      <c r="F40" s="12">
        <f t="shared" si="4"/>
        <v>1267</v>
      </c>
      <c r="G40" s="11">
        <v>124</v>
      </c>
      <c r="H40" s="11">
        <v>80</v>
      </c>
      <c r="I40" s="12">
        <f t="shared" si="5"/>
        <v>204</v>
      </c>
      <c r="J40" s="14">
        <v>2</v>
      </c>
      <c r="K40" s="14">
        <v>0</v>
      </c>
      <c r="L40" s="14">
        <v>0</v>
      </c>
      <c r="M40" s="14">
        <v>0</v>
      </c>
      <c r="N40" s="15">
        <v>0</v>
      </c>
      <c r="O40" s="16">
        <v>1</v>
      </c>
      <c r="P40" s="16">
        <v>0</v>
      </c>
      <c r="Q40" s="17">
        <f t="shared" si="6"/>
        <v>1</v>
      </c>
    </row>
    <row r="41" spans="1:17" ht="12.75">
      <c r="A41" s="9" t="s">
        <v>218</v>
      </c>
      <c r="B41" s="10">
        <v>91067</v>
      </c>
      <c r="C41" s="10">
        <v>91067</v>
      </c>
      <c r="D41" s="11">
        <v>1077</v>
      </c>
      <c r="E41" s="11">
        <v>1148</v>
      </c>
      <c r="F41" s="12">
        <f t="shared" si="4"/>
        <v>2225</v>
      </c>
      <c r="G41" s="11">
        <v>79</v>
      </c>
      <c r="H41" s="11">
        <v>72</v>
      </c>
      <c r="I41" s="12">
        <f t="shared" si="5"/>
        <v>151</v>
      </c>
      <c r="J41" s="14">
        <v>3</v>
      </c>
      <c r="K41" s="14">
        <v>0</v>
      </c>
      <c r="L41" s="14">
        <v>0</v>
      </c>
      <c r="M41" s="14">
        <v>0</v>
      </c>
      <c r="N41" s="15">
        <v>0</v>
      </c>
      <c r="O41" s="16">
        <v>0</v>
      </c>
      <c r="P41" s="16">
        <v>0</v>
      </c>
      <c r="Q41" s="17">
        <f t="shared" si="6"/>
        <v>0</v>
      </c>
    </row>
    <row r="42" spans="1:17" ht="12.75">
      <c r="A42" s="9" t="s">
        <v>219</v>
      </c>
      <c r="B42" s="10">
        <v>91068</v>
      </c>
      <c r="C42" s="10">
        <v>91068</v>
      </c>
      <c r="D42" s="11">
        <v>102</v>
      </c>
      <c r="E42" s="11">
        <v>106</v>
      </c>
      <c r="F42" s="9">
        <f t="shared" si="4"/>
        <v>208</v>
      </c>
      <c r="G42" s="11">
        <v>11</v>
      </c>
      <c r="H42" s="11">
        <v>8</v>
      </c>
      <c r="I42" s="12">
        <f t="shared" si="5"/>
        <v>19</v>
      </c>
      <c r="J42" s="14">
        <v>1</v>
      </c>
      <c r="K42" s="14">
        <v>0</v>
      </c>
      <c r="L42" s="14">
        <v>0</v>
      </c>
      <c r="M42" s="14">
        <v>0</v>
      </c>
      <c r="N42" s="15">
        <v>0</v>
      </c>
      <c r="O42" s="16">
        <v>0</v>
      </c>
      <c r="P42" s="16">
        <v>0</v>
      </c>
      <c r="Q42" s="17">
        <f t="shared" si="6"/>
        <v>0</v>
      </c>
    </row>
    <row r="43" spans="1:17" ht="12.75">
      <c r="A43" s="9" t="s">
        <v>220</v>
      </c>
      <c r="B43" s="16">
        <v>91070</v>
      </c>
      <c r="C43" s="16">
        <v>91070</v>
      </c>
      <c r="D43" s="21">
        <v>1100</v>
      </c>
      <c r="E43" s="20">
        <v>1140</v>
      </c>
      <c r="F43" s="9">
        <f t="shared" si="4"/>
        <v>2240</v>
      </c>
      <c r="G43" s="20">
        <v>111</v>
      </c>
      <c r="H43" s="20">
        <v>127</v>
      </c>
      <c r="I43" s="9">
        <f t="shared" si="5"/>
        <v>238</v>
      </c>
      <c r="J43" s="14">
        <v>2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6"/>
        <v>0</v>
      </c>
    </row>
    <row r="44" spans="1:17" ht="12.75">
      <c r="A44" s="9" t="s">
        <v>221</v>
      </c>
      <c r="B44" s="10">
        <v>91071</v>
      </c>
      <c r="C44" s="10">
        <v>91071</v>
      </c>
      <c r="D44" s="11">
        <v>717</v>
      </c>
      <c r="E44" s="11">
        <v>660</v>
      </c>
      <c r="F44" s="12">
        <f t="shared" si="4"/>
        <v>1377</v>
      </c>
      <c r="G44" s="11">
        <v>25</v>
      </c>
      <c r="H44" s="11">
        <v>15</v>
      </c>
      <c r="I44" s="12">
        <f t="shared" si="5"/>
        <v>40</v>
      </c>
      <c r="J44" s="14">
        <v>2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6"/>
        <v>0</v>
      </c>
    </row>
    <row r="45" spans="1:17" ht="12.75">
      <c r="A45" s="9" t="s">
        <v>222</v>
      </c>
      <c r="B45" s="10">
        <v>91073</v>
      </c>
      <c r="C45" s="10">
        <v>91073</v>
      </c>
      <c r="D45" s="11">
        <v>1314</v>
      </c>
      <c r="E45" s="11">
        <v>1226</v>
      </c>
      <c r="F45" s="12">
        <f t="shared" si="4"/>
        <v>2540</v>
      </c>
      <c r="G45" s="11">
        <v>140</v>
      </c>
      <c r="H45" s="11">
        <v>100</v>
      </c>
      <c r="I45" s="12">
        <f t="shared" si="5"/>
        <v>240</v>
      </c>
      <c r="J45" s="14">
        <v>3</v>
      </c>
      <c r="K45" s="14">
        <v>0</v>
      </c>
      <c r="L45" s="14">
        <v>0</v>
      </c>
      <c r="M45" s="14">
        <v>0</v>
      </c>
      <c r="N45" s="15">
        <v>0</v>
      </c>
      <c r="O45" s="16">
        <v>0</v>
      </c>
      <c r="P45" s="16">
        <v>0</v>
      </c>
      <c r="Q45" s="17">
        <f t="shared" si="6"/>
        <v>0</v>
      </c>
    </row>
    <row r="46" spans="1:17" ht="12.75">
      <c r="A46" s="9" t="s">
        <v>223</v>
      </c>
      <c r="B46" s="10">
        <v>91077</v>
      </c>
      <c r="C46" s="10">
        <v>91077</v>
      </c>
      <c r="D46" s="11">
        <v>736</v>
      </c>
      <c r="E46" s="11">
        <v>817</v>
      </c>
      <c r="F46" s="12">
        <f t="shared" si="4"/>
        <v>1553</v>
      </c>
      <c r="G46" s="11">
        <v>56</v>
      </c>
      <c r="H46" s="11">
        <v>66</v>
      </c>
      <c r="I46" s="12">
        <f t="shared" si="5"/>
        <v>122</v>
      </c>
      <c r="J46" s="14">
        <v>2</v>
      </c>
      <c r="K46" s="14">
        <v>0</v>
      </c>
      <c r="L46" s="14">
        <v>0</v>
      </c>
      <c r="M46" s="14">
        <v>0</v>
      </c>
      <c r="N46" s="15">
        <v>0</v>
      </c>
      <c r="O46" s="16">
        <v>0</v>
      </c>
      <c r="P46" s="16">
        <v>0</v>
      </c>
      <c r="Q46" s="17">
        <f t="shared" si="6"/>
        <v>0</v>
      </c>
    </row>
    <row r="47" spans="1:17" ht="12.75">
      <c r="A47" s="9" t="s">
        <v>224</v>
      </c>
      <c r="B47" s="10">
        <v>91083</v>
      </c>
      <c r="C47" s="10">
        <v>91083</v>
      </c>
      <c r="D47" s="11">
        <v>998</v>
      </c>
      <c r="E47" s="11">
        <v>1057</v>
      </c>
      <c r="F47" s="12">
        <f t="shared" si="4"/>
        <v>2055</v>
      </c>
      <c r="G47" s="11">
        <v>114</v>
      </c>
      <c r="H47" s="11">
        <v>110</v>
      </c>
      <c r="I47" s="9">
        <f t="shared" si="5"/>
        <v>224</v>
      </c>
      <c r="J47" s="14">
        <v>3</v>
      </c>
      <c r="K47" s="14">
        <v>0</v>
      </c>
      <c r="L47" s="14">
        <v>0</v>
      </c>
      <c r="M47" s="14">
        <v>0</v>
      </c>
      <c r="N47" s="15">
        <v>0</v>
      </c>
      <c r="O47" s="16">
        <v>0</v>
      </c>
      <c r="P47" s="16">
        <v>0</v>
      </c>
      <c r="Q47" s="17">
        <f t="shared" si="6"/>
        <v>0</v>
      </c>
    </row>
    <row r="48" spans="1:17" ht="12.75">
      <c r="A48" s="9" t="s">
        <v>225</v>
      </c>
      <c r="B48" s="10">
        <v>91084</v>
      </c>
      <c r="C48" s="10">
        <v>91084</v>
      </c>
      <c r="D48" s="11">
        <v>1159</v>
      </c>
      <c r="E48" s="11">
        <v>1216</v>
      </c>
      <c r="F48" s="12">
        <f t="shared" si="4"/>
        <v>2375</v>
      </c>
      <c r="G48" s="11">
        <v>442</v>
      </c>
      <c r="H48" s="11">
        <v>425</v>
      </c>
      <c r="I48" s="12">
        <f t="shared" si="5"/>
        <v>867</v>
      </c>
      <c r="J48" s="14">
        <v>3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0</v>
      </c>
      <c r="Q48" s="17">
        <f t="shared" si="6"/>
        <v>0</v>
      </c>
    </row>
    <row r="49" spans="1:17" ht="12.75">
      <c r="A49" s="9" t="s">
        <v>226</v>
      </c>
      <c r="B49" s="10">
        <v>91085</v>
      </c>
      <c r="C49" s="10">
        <v>91085</v>
      </c>
      <c r="D49" s="11">
        <v>5371</v>
      </c>
      <c r="E49" s="11">
        <v>5301</v>
      </c>
      <c r="F49" s="12">
        <f t="shared" si="4"/>
        <v>10672</v>
      </c>
      <c r="G49" s="11">
        <v>742</v>
      </c>
      <c r="H49" s="11">
        <v>678</v>
      </c>
      <c r="I49" s="12">
        <f t="shared" si="5"/>
        <v>1420</v>
      </c>
      <c r="J49" s="14">
        <v>13</v>
      </c>
      <c r="K49" s="14">
        <v>0</v>
      </c>
      <c r="L49" s="14">
        <v>0</v>
      </c>
      <c r="M49" s="14">
        <v>0</v>
      </c>
      <c r="N49" s="15">
        <v>0</v>
      </c>
      <c r="O49" s="16">
        <v>3</v>
      </c>
      <c r="P49" s="16">
        <v>1</v>
      </c>
      <c r="Q49" s="17">
        <f t="shared" si="6"/>
        <v>4</v>
      </c>
    </row>
    <row r="50" spans="1:17" ht="12.75">
      <c r="A50" s="9" t="s">
        <v>227</v>
      </c>
      <c r="B50" s="10">
        <v>91086</v>
      </c>
      <c r="C50" s="10">
        <v>91086</v>
      </c>
      <c r="D50" s="11">
        <v>786</v>
      </c>
      <c r="E50" s="11">
        <v>801</v>
      </c>
      <c r="F50" s="12">
        <f t="shared" si="4"/>
        <v>1587</v>
      </c>
      <c r="G50" s="11">
        <v>75</v>
      </c>
      <c r="H50" s="11">
        <v>62</v>
      </c>
      <c r="I50" s="12">
        <f t="shared" si="5"/>
        <v>137</v>
      </c>
      <c r="J50" s="14">
        <v>2</v>
      </c>
      <c r="K50" s="14">
        <v>0</v>
      </c>
      <c r="L50" s="14">
        <v>1</v>
      </c>
      <c r="M50" s="14">
        <v>0</v>
      </c>
      <c r="N50" s="15">
        <v>0</v>
      </c>
      <c r="O50" s="16">
        <v>1</v>
      </c>
      <c r="P50" s="16">
        <v>0</v>
      </c>
      <c r="Q50" s="17">
        <f t="shared" si="6"/>
        <v>1</v>
      </c>
    </row>
    <row r="51" spans="1:17" ht="12.75">
      <c r="A51" s="9" t="s">
        <v>228</v>
      </c>
      <c r="B51" s="10">
        <v>91090</v>
      </c>
      <c r="C51" s="10">
        <v>91090</v>
      </c>
      <c r="D51" s="11">
        <v>354</v>
      </c>
      <c r="E51" s="11">
        <v>321</v>
      </c>
      <c r="F51" s="12">
        <f t="shared" si="4"/>
        <v>675</v>
      </c>
      <c r="G51" s="11">
        <v>37</v>
      </c>
      <c r="H51" s="11">
        <v>31</v>
      </c>
      <c r="I51" s="12">
        <f t="shared" si="5"/>
        <v>68</v>
      </c>
      <c r="J51" s="14">
        <v>1</v>
      </c>
      <c r="K51" s="14">
        <v>0</v>
      </c>
      <c r="L51" s="14">
        <v>0</v>
      </c>
      <c r="M51" s="14">
        <v>0</v>
      </c>
      <c r="N51" s="15">
        <v>0</v>
      </c>
      <c r="O51" s="16">
        <v>0</v>
      </c>
      <c r="P51" s="16">
        <v>0</v>
      </c>
      <c r="Q51" s="17">
        <f t="shared" si="6"/>
        <v>0</v>
      </c>
    </row>
    <row r="52" spans="1:17" ht="12.75">
      <c r="A52" s="9" t="s">
        <v>229</v>
      </c>
      <c r="B52" s="10">
        <v>91091</v>
      </c>
      <c r="C52" s="10">
        <v>91091</v>
      </c>
      <c r="D52" s="11">
        <v>270</v>
      </c>
      <c r="E52" s="11">
        <v>255</v>
      </c>
      <c r="F52" s="12">
        <f t="shared" si="4"/>
        <v>525</v>
      </c>
      <c r="G52" s="11">
        <v>41</v>
      </c>
      <c r="H52" s="11">
        <v>36</v>
      </c>
      <c r="I52" s="9">
        <f t="shared" si="5"/>
        <v>77</v>
      </c>
      <c r="J52" s="14">
        <v>1</v>
      </c>
      <c r="K52" s="14">
        <v>0</v>
      </c>
      <c r="L52" s="14">
        <v>1</v>
      </c>
      <c r="M52" s="14">
        <v>0</v>
      </c>
      <c r="N52" s="15">
        <v>0</v>
      </c>
      <c r="O52" s="16">
        <v>0</v>
      </c>
      <c r="P52" s="16">
        <v>0</v>
      </c>
      <c r="Q52" s="17">
        <f t="shared" si="6"/>
        <v>0</v>
      </c>
    </row>
    <row r="53" spans="1:17" ht="12.75">
      <c r="A53" s="9" t="s">
        <v>230</v>
      </c>
      <c r="B53" s="10">
        <v>91093</v>
      </c>
      <c r="C53" s="10">
        <v>91093</v>
      </c>
      <c r="D53" s="11">
        <v>923</v>
      </c>
      <c r="E53" s="11">
        <v>964</v>
      </c>
      <c r="F53" s="12">
        <f t="shared" si="4"/>
        <v>1887</v>
      </c>
      <c r="G53" s="11">
        <v>78</v>
      </c>
      <c r="H53" s="11">
        <v>49</v>
      </c>
      <c r="I53" s="12">
        <f t="shared" si="5"/>
        <v>127</v>
      </c>
      <c r="J53" s="14">
        <v>2</v>
      </c>
      <c r="K53" s="14">
        <v>0</v>
      </c>
      <c r="L53" s="14">
        <v>0</v>
      </c>
      <c r="M53" s="14">
        <v>0</v>
      </c>
      <c r="N53" s="15">
        <v>0</v>
      </c>
      <c r="O53" s="16">
        <v>1</v>
      </c>
      <c r="P53" s="16">
        <v>0</v>
      </c>
      <c r="Q53" s="17">
        <f t="shared" si="6"/>
        <v>1</v>
      </c>
    </row>
    <row r="54" spans="1:17" ht="12.75">
      <c r="A54" s="12" t="s">
        <v>231</v>
      </c>
      <c r="B54" s="10">
        <v>91094</v>
      </c>
      <c r="C54" s="10">
        <v>91094</v>
      </c>
      <c r="D54" s="11">
        <v>1373</v>
      </c>
      <c r="E54" s="11">
        <v>1296</v>
      </c>
      <c r="F54" s="12">
        <f t="shared" si="4"/>
        <v>2669</v>
      </c>
      <c r="G54" s="11">
        <v>170</v>
      </c>
      <c r="H54" s="11">
        <v>147</v>
      </c>
      <c r="I54" s="12">
        <f t="shared" si="5"/>
        <v>317</v>
      </c>
      <c r="J54" s="14">
        <v>3</v>
      </c>
      <c r="K54" s="14">
        <v>0</v>
      </c>
      <c r="L54" s="14">
        <v>0</v>
      </c>
      <c r="M54" s="14">
        <v>0</v>
      </c>
      <c r="N54" s="15">
        <v>0</v>
      </c>
      <c r="O54" s="16">
        <v>1</v>
      </c>
      <c r="P54" s="16">
        <v>0</v>
      </c>
      <c r="Q54" s="17">
        <f t="shared" si="6"/>
        <v>1</v>
      </c>
    </row>
    <row r="55" spans="1:17" s="28" customFormat="1" ht="36.75" customHeight="1">
      <c r="A55" s="68" t="s">
        <v>88</v>
      </c>
      <c r="B55" s="68"/>
      <c r="C55" s="68"/>
      <c r="D55" s="25">
        <f>SUM(D3:D54)</f>
        <v>70518</v>
      </c>
      <c r="E55" s="25">
        <f>SUM(E3:E54)</f>
        <v>73345</v>
      </c>
      <c r="F55" s="26">
        <f t="shared" si="4"/>
        <v>143863</v>
      </c>
      <c r="G55" s="25">
        <f>SUM(G3:G54)</f>
        <v>6599</v>
      </c>
      <c r="H55" s="25">
        <f>SUM(H3:H54)</f>
        <v>5785</v>
      </c>
      <c r="I55" s="26">
        <f t="shared" si="5"/>
        <v>12384</v>
      </c>
      <c r="J55" s="25">
        <f aca="true" t="shared" si="7" ref="J55:Q55">SUM(J3:J54)</f>
        <v>185</v>
      </c>
      <c r="K55" s="25">
        <f t="shared" si="7"/>
        <v>1</v>
      </c>
      <c r="L55" s="25">
        <f t="shared" si="7"/>
        <v>6</v>
      </c>
      <c r="M55" s="25">
        <f t="shared" si="7"/>
        <v>1</v>
      </c>
      <c r="N55" s="27">
        <f t="shared" si="7"/>
        <v>3</v>
      </c>
      <c r="O55" s="27">
        <f t="shared" si="7"/>
        <v>16</v>
      </c>
      <c r="P55" s="27">
        <f t="shared" si="7"/>
        <v>5</v>
      </c>
      <c r="Q55" s="27">
        <f t="shared" si="7"/>
        <v>21</v>
      </c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:17" ht="18.75">
      <c r="A58" s="30" t="s">
        <v>89</v>
      </c>
      <c r="B58" s="30"/>
      <c r="C58" s="31">
        <f>COUNTIF(F3:F54,"=0")</f>
        <v>0</v>
      </c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</sheetData>
  <sheetProtection selectLockedCells="1" selectUnlockedCells="1"/>
  <mergeCells count="2">
    <mergeCell ref="A1:Q1"/>
    <mergeCell ref="A55:C55"/>
  </mergeCells>
  <printOptions/>
  <pageMargins left="0.4097222222222222" right="0.2" top="0.3402777777777778" bottom="0.32013888888888886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200"/>
  <sheetViews>
    <sheetView zoomScalePageLayoutView="0" workbookViewId="0" topLeftCell="A1">
      <pane ySplit="2" topLeftCell="A37" activePane="bottomLeft" state="frozen"/>
      <selection pane="topLeft" activeCell="A1" sqref="A1"/>
      <selection pane="bottomLeft" activeCell="F42" activeCellId="1" sqref="D380:E383 F42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7.421875" style="0" customWidth="1"/>
    <col min="4" max="4" width="9.7109375" style="0" customWidth="1"/>
    <col min="5" max="5" width="8.7109375" style="0" customWidth="1"/>
    <col min="6" max="6" width="8.57421875" style="0" customWidth="1"/>
    <col min="7" max="7" width="7.28125" style="0" customWidth="1"/>
    <col min="8" max="8" width="7.421875" style="0" customWidth="1"/>
    <col min="9" max="9" width="8.28125" style="0" customWidth="1"/>
    <col min="10" max="10" width="7.57421875" style="0" customWidth="1"/>
    <col min="11" max="11" width="7.8515625" style="0" customWidth="1"/>
    <col min="12" max="12" width="9.421875" style="0" customWidth="1"/>
    <col min="13" max="13" width="7.421875" style="0" customWidth="1"/>
    <col min="14" max="14" width="8.140625" style="0" customWidth="1"/>
    <col min="15" max="15" width="7.28125" style="1" customWidth="1"/>
    <col min="16" max="16" width="7.421875" style="1" customWidth="1"/>
    <col min="17" max="17" width="7.8515625" style="1" customWidth="1"/>
  </cols>
  <sheetData>
    <row r="1" spans="1:17" s="2" customFormat="1" ht="40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89.25" customHeight="1">
      <c r="A2" s="3" t="s">
        <v>232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233</v>
      </c>
      <c r="B3" s="10">
        <v>90003</v>
      </c>
      <c r="C3" s="10">
        <v>90003</v>
      </c>
      <c r="D3" s="18">
        <v>19010</v>
      </c>
      <c r="E3" s="11">
        <v>20130</v>
      </c>
      <c r="F3" s="12">
        <f aca="true" t="shared" si="0" ref="F3:F34">SUM(D3:E3)</f>
        <v>39140</v>
      </c>
      <c r="G3" s="11">
        <v>1351</v>
      </c>
      <c r="H3" s="11">
        <v>1046</v>
      </c>
      <c r="I3" s="9">
        <f aca="true" t="shared" si="1" ref="I3:I34">SUM(G3:H3)</f>
        <v>2397</v>
      </c>
      <c r="J3" s="14">
        <v>52</v>
      </c>
      <c r="K3" s="14">
        <v>1</v>
      </c>
      <c r="L3" s="14">
        <v>2</v>
      </c>
      <c r="M3" s="14">
        <v>1</v>
      </c>
      <c r="N3" s="15">
        <v>1</v>
      </c>
      <c r="O3" s="16">
        <v>6</v>
      </c>
      <c r="P3" s="16">
        <v>3</v>
      </c>
      <c r="Q3" s="17">
        <f aca="true" t="shared" si="2" ref="Q3:Q10">O3+P3</f>
        <v>9</v>
      </c>
    </row>
    <row r="4" spans="1:17" s="22" customFormat="1" ht="12.75">
      <c r="A4" s="9" t="s">
        <v>234</v>
      </c>
      <c r="B4" s="16">
        <v>90004</v>
      </c>
      <c r="C4" s="16">
        <v>90004</v>
      </c>
      <c r="D4" s="20">
        <v>356</v>
      </c>
      <c r="E4" s="20">
        <v>352</v>
      </c>
      <c r="F4" s="9">
        <f t="shared" si="0"/>
        <v>708</v>
      </c>
      <c r="G4" s="20">
        <v>77</v>
      </c>
      <c r="H4" s="20">
        <v>59</v>
      </c>
      <c r="I4" s="9">
        <f t="shared" si="1"/>
        <v>136</v>
      </c>
      <c r="J4" s="14">
        <v>1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12" t="s">
        <v>235</v>
      </c>
      <c r="B5" s="10">
        <v>90005</v>
      </c>
      <c r="C5" s="10">
        <v>90005</v>
      </c>
      <c r="D5" s="11">
        <v>338</v>
      </c>
      <c r="E5" s="11">
        <v>326</v>
      </c>
      <c r="F5" s="12">
        <f t="shared" si="0"/>
        <v>664</v>
      </c>
      <c r="G5" s="11">
        <v>20</v>
      </c>
      <c r="H5" s="11">
        <v>16</v>
      </c>
      <c r="I5" s="12">
        <f t="shared" si="1"/>
        <v>36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12" t="s">
        <v>236</v>
      </c>
      <c r="B6" s="10">
        <v>90007</v>
      </c>
      <c r="C6" s="10">
        <v>90007</v>
      </c>
      <c r="D6" s="11">
        <v>327</v>
      </c>
      <c r="E6" s="11">
        <v>315</v>
      </c>
      <c r="F6" s="12">
        <f t="shared" si="0"/>
        <v>642</v>
      </c>
      <c r="G6" s="11">
        <v>50</v>
      </c>
      <c r="H6" s="11">
        <v>56</v>
      </c>
      <c r="I6" s="12">
        <f t="shared" si="1"/>
        <v>106</v>
      </c>
      <c r="J6" s="14">
        <v>1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12" t="s">
        <v>237</v>
      </c>
      <c r="B7" s="10">
        <v>90008</v>
      </c>
      <c r="C7" s="10">
        <v>90008</v>
      </c>
      <c r="D7" s="11">
        <v>941</v>
      </c>
      <c r="E7" s="11">
        <v>941</v>
      </c>
      <c r="F7" s="12">
        <f t="shared" si="0"/>
        <v>1882</v>
      </c>
      <c r="G7" s="11">
        <v>149</v>
      </c>
      <c r="H7" s="11">
        <v>106</v>
      </c>
      <c r="I7" s="12">
        <f t="shared" si="1"/>
        <v>255</v>
      </c>
      <c r="J7" s="14">
        <v>2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12" t="s">
        <v>238</v>
      </c>
      <c r="B8" s="10">
        <v>90010</v>
      </c>
      <c r="C8" s="10">
        <v>90010</v>
      </c>
      <c r="D8" s="11">
        <v>191</v>
      </c>
      <c r="E8" s="11">
        <v>219</v>
      </c>
      <c r="F8" s="12">
        <f t="shared" si="0"/>
        <v>410</v>
      </c>
      <c r="G8" s="11">
        <v>19</v>
      </c>
      <c r="H8" s="11">
        <v>18</v>
      </c>
      <c r="I8" s="12">
        <f t="shared" si="1"/>
        <v>37</v>
      </c>
      <c r="J8" s="14">
        <v>1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12" t="s">
        <v>239</v>
      </c>
      <c r="B9" s="10">
        <v>90011</v>
      </c>
      <c r="C9" s="10">
        <v>90011</v>
      </c>
      <c r="D9" s="11">
        <v>432</v>
      </c>
      <c r="E9" s="11">
        <v>473</v>
      </c>
      <c r="F9" s="12">
        <f t="shared" si="0"/>
        <v>905</v>
      </c>
      <c r="G9" s="11">
        <v>31</v>
      </c>
      <c r="H9" s="11">
        <v>14</v>
      </c>
      <c r="I9" s="12">
        <f t="shared" si="1"/>
        <v>45</v>
      </c>
      <c r="J9" s="14">
        <v>1</v>
      </c>
      <c r="K9" s="14">
        <v>0</v>
      </c>
      <c r="L9" s="14">
        <v>0</v>
      </c>
      <c r="M9" s="14">
        <v>0</v>
      </c>
      <c r="N9" s="15">
        <v>0</v>
      </c>
      <c r="O9" s="16">
        <v>1</v>
      </c>
      <c r="P9" s="16">
        <v>0</v>
      </c>
      <c r="Q9" s="17">
        <f t="shared" si="2"/>
        <v>1</v>
      </c>
    </row>
    <row r="10" spans="1:17" ht="12.75">
      <c r="A10" s="9" t="s">
        <v>240</v>
      </c>
      <c r="B10" s="10">
        <v>90012</v>
      </c>
      <c r="C10" s="10">
        <v>90012</v>
      </c>
      <c r="D10" s="18">
        <v>1692</v>
      </c>
      <c r="E10" s="11">
        <v>1722</v>
      </c>
      <c r="F10" s="12">
        <f t="shared" si="0"/>
        <v>3414</v>
      </c>
      <c r="G10" s="11">
        <v>266</v>
      </c>
      <c r="H10" s="11">
        <v>219</v>
      </c>
      <c r="I10" s="12">
        <f t="shared" si="1"/>
        <v>485</v>
      </c>
      <c r="J10" s="14">
        <v>4</v>
      </c>
      <c r="K10" s="14">
        <v>0</v>
      </c>
      <c r="L10" s="14">
        <v>0</v>
      </c>
      <c r="M10" s="14">
        <v>0</v>
      </c>
      <c r="N10" s="15">
        <v>0</v>
      </c>
      <c r="O10" s="16">
        <v>1</v>
      </c>
      <c r="P10" s="16">
        <v>1</v>
      </c>
      <c r="Q10" s="17">
        <f t="shared" si="2"/>
        <v>2</v>
      </c>
    </row>
    <row r="11" spans="1:17" ht="12.75">
      <c r="A11" s="12" t="s">
        <v>241</v>
      </c>
      <c r="B11" s="10">
        <v>90013</v>
      </c>
      <c r="C11" s="10">
        <v>90013</v>
      </c>
      <c r="D11" s="11">
        <v>1682</v>
      </c>
      <c r="E11" s="11">
        <v>1722</v>
      </c>
      <c r="F11" s="12">
        <f t="shared" si="0"/>
        <v>3404</v>
      </c>
      <c r="G11" s="11">
        <v>177</v>
      </c>
      <c r="H11" s="11">
        <v>151</v>
      </c>
      <c r="I11" s="12">
        <f t="shared" si="1"/>
        <v>328</v>
      </c>
      <c r="J11" s="14">
        <v>4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v>0</v>
      </c>
    </row>
    <row r="12" spans="1:17" ht="12.75">
      <c r="A12" s="12" t="s">
        <v>242</v>
      </c>
      <c r="B12" s="10">
        <v>90015</v>
      </c>
      <c r="C12" s="10">
        <v>90015</v>
      </c>
      <c r="D12" s="11">
        <v>127</v>
      </c>
      <c r="E12" s="11">
        <v>139</v>
      </c>
      <c r="F12" s="12">
        <f t="shared" si="0"/>
        <v>266</v>
      </c>
      <c r="G12" s="11">
        <v>10</v>
      </c>
      <c r="H12" s="11">
        <v>3</v>
      </c>
      <c r="I12" s="12">
        <f t="shared" si="1"/>
        <v>13</v>
      </c>
      <c r="J12" s="14">
        <v>1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aca="true" t="shared" si="3" ref="Q12:Q57">O12+P12</f>
        <v>0</v>
      </c>
    </row>
    <row r="13" spans="1:17" ht="12.75">
      <c r="A13" s="9" t="s">
        <v>243</v>
      </c>
      <c r="B13" s="10">
        <v>90016</v>
      </c>
      <c r="C13" s="10">
        <v>90016</v>
      </c>
      <c r="D13" s="11">
        <v>384</v>
      </c>
      <c r="E13" s="11">
        <v>374</v>
      </c>
      <c r="F13" s="12">
        <f t="shared" si="0"/>
        <v>758</v>
      </c>
      <c r="G13" s="11">
        <v>79</v>
      </c>
      <c r="H13" s="11">
        <v>66</v>
      </c>
      <c r="I13" s="12">
        <f t="shared" si="1"/>
        <v>145</v>
      </c>
      <c r="J13" s="14">
        <v>1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3"/>
        <v>0</v>
      </c>
    </row>
    <row r="14" spans="1:17" ht="12.75">
      <c r="A14" s="9" t="s">
        <v>244</v>
      </c>
      <c r="B14" s="10">
        <v>90018</v>
      </c>
      <c r="C14" s="10">
        <v>90018</v>
      </c>
      <c r="D14" s="18">
        <v>457</v>
      </c>
      <c r="E14" s="11">
        <v>486</v>
      </c>
      <c r="F14" s="12">
        <f t="shared" si="0"/>
        <v>943</v>
      </c>
      <c r="G14" s="11">
        <v>35</v>
      </c>
      <c r="H14" s="11">
        <v>30</v>
      </c>
      <c r="I14" s="12">
        <f t="shared" si="1"/>
        <v>65</v>
      </c>
      <c r="J14" s="14">
        <v>2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3"/>
        <v>0</v>
      </c>
    </row>
    <row r="15" spans="1:17" ht="12.75">
      <c r="A15" s="9" t="s">
        <v>245</v>
      </c>
      <c r="B15" s="10">
        <v>90019</v>
      </c>
      <c r="C15" s="10">
        <v>90019</v>
      </c>
      <c r="D15" s="11">
        <v>266</v>
      </c>
      <c r="E15" s="11">
        <v>254</v>
      </c>
      <c r="F15" s="12">
        <f t="shared" si="0"/>
        <v>520</v>
      </c>
      <c r="G15" s="11">
        <v>10</v>
      </c>
      <c r="H15" s="11">
        <v>12</v>
      </c>
      <c r="I15" s="12">
        <f t="shared" si="1"/>
        <v>22</v>
      </c>
      <c r="J15" s="14">
        <v>1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3"/>
        <v>0</v>
      </c>
    </row>
    <row r="16" spans="1:17" ht="12.75">
      <c r="A16" s="9" t="s">
        <v>246</v>
      </c>
      <c r="B16" s="10">
        <v>90020</v>
      </c>
      <c r="C16" s="10">
        <v>90020</v>
      </c>
      <c r="D16" s="11">
        <v>449</v>
      </c>
      <c r="E16" s="11">
        <v>463</v>
      </c>
      <c r="F16" s="12">
        <f t="shared" si="0"/>
        <v>912</v>
      </c>
      <c r="G16" s="11">
        <v>68</v>
      </c>
      <c r="H16" s="11">
        <v>53</v>
      </c>
      <c r="I16" s="12">
        <f t="shared" si="1"/>
        <v>121</v>
      </c>
      <c r="J16" s="14">
        <v>1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3"/>
        <v>0</v>
      </c>
    </row>
    <row r="17" spans="1:17" ht="12.75">
      <c r="A17" s="9" t="s">
        <v>247</v>
      </c>
      <c r="B17" s="10">
        <v>90022</v>
      </c>
      <c r="C17" s="10">
        <v>90022</v>
      </c>
      <c r="D17" s="18">
        <v>280</v>
      </c>
      <c r="E17" s="11">
        <v>275</v>
      </c>
      <c r="F17" s="12">
        <f t="shared" si="0"/>
        <v>555</v>
      </c>
      <c r="G17" s="11">
        <v>22</v>
      </c>
      <c r="H17" s="11">
        <v>20</v>
      </c>
      <c r="I17" s="12">
        <f t="shared" si="1"/>
        <v>42</v>
      </c>
      <c r="J17" s="14">
        <v>1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3"/>
        <v>0</v>
      </c>
    </row>
    <row r="18" spans="1:17" ht="12.75">
      <c r="A18" s="9" t="s">
        <v>248</v>
      </c>
      <c r="B18" s="10">
        <v>90023</v>
      </c>
      <c r="C18" s="10">
        <v>90023</v>
      </c>
      <c r="D18" s="11">
        <v>2706</v>
      </c>
      <c r="E18" s="11">
        <v>2752</v>
      </c>
      <c r="F18" s="12">
        <f t="shared" si="0"/>
        <v>5458</v>
      </c>
      <c r="G18" s="11">
        <v>322</v>
      </c>
      <c r="H18" s="11">
        <v>254</v>
      </c>
      <c r="I18" s="12">
        <f t="shared" si="1"/>
        <v>576</v>
      </c>
      <c r="J18" s="14">
        <v>6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3"/>
        <v>0</v>
      </c>
    </row>
    <row r="19" spans="1:17" ht="12.75">
      <c r="A19" s="9" t="s">
        <v>249</v>
      </c>
      <c r="B19" s="10">
        <v>90024</v>
      </c>
      <c r="C19" s="10">
        <v>90024</v>
      </c>
      <c r="D19" s="11">
        <v>222</v>
      </c>
      <c r="E19" s="11">
        <v>256</v>
      </c>
      <c r="F19" s="12">
        <f t="shared" si="0"/>
        <v>478</v>
      </c>
      <c r="G19" s="11">
        <v>36</v>
      </c>
      <c r="H19" s="11">
        <v>48</v>
      </c>
      <c r="I19" s="12">
        <f t="shared" si="1"/>
        <v>84</v>
      </c>
      <c r="J19" s="14">
        <v>1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3"/>
        <v>0</v>
      </c>
    </row>
    <row r="20" spans="1:17" ht="12.75">
      <c r="A20" s="12" t="s">
        <v>250</v>
      </c>
      <c r="B20" s="10">
        <v>90025</v>
      </c>
      <c r="C20" s="10">
        <v>90025</v>
      </c>
      <c r="D20" s="11">
        <v>1012</v>
      </c>
      <c r="E20" s="11">
        <v>988</v>
      </c>
      <c r="F20" s="12">
        <f t="shared" si="0"/>
        <v>2000</v>
      </c>
      <c r="G20" s="11">
        <v>300</v>
      </c>
      <c r="H20" s="11">
        <v>250</v>
      </c>
      <c r="I20" s="12">
        <f t="shared" si="1"/>
        <v>550</v>
      </c>
      <c r="J20" s="14">
        <v>2</v>
      </c>
      <c r="K20" s="14">
        <v>0</v>
      </c>
      <c r="L20" s="14">
        <v>0</v>
      </c>
      <c r="M20" s="14">
        <v>0</v>
      </c>
      <c r="N20" s="15">
        <v>0</v>
      </c>
      <c r="O20" s="16">
        <v>0</v>
      </c>
      <c r="P20" s="16">
        <v>0</v>
      </c>
      <c r="Q20" s="17">
        <f t="shared" si="3"/>
        <v>0</v>
      </c>
    </row>
    <row r="21" spans="1:17" ht="12.75">
      <c r="A21" s="12" t="s">
        <v>251</v>
      </c>
      <c r="B21" s="10">
        <v>90026</v>
      </c>
      <c r="C21" s="10">
        <v>90026</v>
      </c>
      <c r="D21" s="11">
        <v>697</v>
      </c>
      <c r="E21" s="11">
        <v>670</v>
      </c>
      <c r="F21" s="12">
        <f t="shared" si="0"/>
        <v>1367</v>
      </c>
      <c r="G21" s="11">
        <v>139</v>
      </c>
      <c r="H21" s="11">
        <v>113</v>
      </c>
      <c r="I21" s="12">
        <f t="shared" si="1"/>
        <v>252</v>
      </c>
      <c r="J21" s="14">
        <v>2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12" t="s">
        <v>252</v>
      </c>
      <c r="B22" s="10">
        <v>90027</v>
      </c>
      <c r="C22" s="10">
        <v>90027</v>
      </c>
      <c r="D22" s="11">
        <v>493</v>
      </c>
      <c r="E22" s="11">
        <v>480</v>
      </c>
      <c r="F22" s="12">
        <f t="shared" si="0"/>
        <v>973</v>
      </c>
      <c r="G22" s="11">
        <v>110</v>
      </c>
      <c r="H22" s="11">
        <v>104</v>
      </c>
      <c r="I22" s="12">
        <f t="shared" si="1"/>
        <v>214</v>
      </c>
      <c r="J22" s="14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t="shared" si="3"/>
        <v>0</v>
      </c>
    </row>
    <row r="23" spans="1:17" ht="12.75">
      <c r="A23" s="12" t="s">
        <v>253</v>
      </c>
      <c r="B23" s="10">
        <v>90088</v>
      </c>
      <c r="C23" s="10">
        <v>90088</v>
      </c>
      <c r="D23" s="11">
        <v>366</v>
      </c>
      <c r="E23" s="11">
        <v>337</v>
      </c>
      <c r="F23" s="12">
        <f t="shared" si="0"/>
        <v>703</v>
      </c>
      <c r="G23" s="11">
        <v>25</v>
      </c>
      <c r="H23" s="11">
        <v>17</v>
      </c>
      <c r="I23" s="12">
        <f t="shared" si="1"/>
        <v>42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s="22" customFormat="1" ht="12.75">
      <c r="A24" s="9" t="s">
        <v>254</v>
      </c>
      <c r="B24" s="16">
        <v>90028</v>
      </c>
      <c r="C24" s="16">
        <v>90028</v>
      </c>
      <c r="D24" s="20">
        <v>197</v>
      </c>
      <c r="E24" s="20">
        <v>207</v>
      </c>
      <c r="F24" s="9">
        <f t="shared" si="0"/>
        <v>404</v>
      </c>
      <c r="G24" s="20">
        <v>39</v>
      </c>
      <c r="H24" s="20">
        <v>32</v>
      </c>
      <c r="I24" s="9">
        <f t="shared" si="1"/>
        <v>71</v>
      </c>
      <c r="J24" s="14">
        <v>1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s="22" customFormat="1" ht="12.75">
      <c r="A25" s="9" t="s">
        <v>255</v>
      </c>
      <c r="B25" s="16">
        <v>90029</v>
      </c>
      <c r="C25" s="16">
        <v>90029</v>
      </c>
      <c r="D25" s="20">
        <v>736</v>
      </c>
      <c r="E25" s="20">
        <v>739</v>
      </c>
      <c r="F25" s="9">
        <f t="shared" si="0"/>
        <v>1475</v>
      </c>
      <c r="G25" s="20">
        <v>103</v>
      </c>
      <c r="H25" s="20">
        <v>95</v>
      </c>
      <c r="I25" s="9">
        <f t="shared" si="1"/>
        <v>198</v>
      </c>
      <c r="J25" s="14">
        <v>2</v>
      </c>
      <c r="K25" s="14">
        <v>0</v>
      </c>
      <c r="L25" s="14">
        <v>1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256</v>
      </c>
      <c r="B26" s="10">
        <v>90030</v>
      </c>
      <c r="C26" s="10">
        <v>90030</v>
      </c>
      <c r="D26" s="11">
        <v>270</v>
      </c>
      <c r="E26" s="11">
        <v>261</v>
      </c>
      <c r="F26" s="12">
        <f t="shared" si="0"/>
        <v>531</v>
      </c>
      <c r="G26" s="11">
        <v>14</v>
      </c>
      <c r="H26" s="11">
        <v>14</v>
      </c>
      <c r="I26" s="12">
        <f t="shared" si="1"/>
        <v>28</v>
      </c>
      <c r="J26" s="14">
        <v>1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s="22" customFormat="1" ht="12.75">
      <c r="A27" s="9" t="s">
        <v>257</v>
      </c>
      <c r="B27" s="16">
        <v>90031</v>
      </c>
      <c r="C27" s="16">
        <v>90031</v>
      </c>
      <c r="D27" s="20">
        <v>516</v>
      </c>
      <c r="E27" s="20">
        <v>545</v>
      </c>
      <c r="F27" s="9">
        <f t="shared" si="0"/>
        <v>1061</v>
      </c>
      <c r="G27" s="20">
        <v>142</v>
      </c>
      <c r="H27" s="20">
        <v>131</v>
      </c>
      <c r="I27" s="9">
        <f t="shared" si="1"/>
        <v>273</v>
      </c>
      <c r="J27" s="14">
        <v>2</v>
      </c>
      <c r="K27" s="14">
        <v>0</v>
      </c>
      <c r="L27" s="14">
        <v>0</v>
      </c>
      <c r="M27" s="14">
        <v>0</v>
      </c>
      <c r="N27" s="15">
        <v>0</v>
      </c>
      <c r="O27" s="16">
        <v>0</v>
      </c>
      <c r="P27" s="16">
        <v>0</v>
      </c>
      <c r="Q27" s="17">
        <f t="shared" si="3"/>
        <v>0</v>
      </c>
    </row>
    <row r="28" spans="1:17" ht="12.75">
      <c r="A28" s="9" t="s">
        <v>258</v>
      </c>
      <c r="B28" s="10">
        <v>90032</v>
      </c>
      <c r="C28" s="10">
        <v>90032</v>
      </c>
      <c r="D28" s="11">
        <v>329</v>
      </c>
      <c r="E28" s="11">
        <v>291</v>
      </c>
      <c r="F28" s="12">
        <f t="shared" si="0"/>
        <v>620</v>
      </c>
      <c r="G28" s="11">
        <v>86</v>
      </c>
      <c r="H28" s="11">
        <v>75</v>
      </c>
      <c r="I28" s="9">
        <f t="shared" si="1"/>
        <v>161</v>
      </c>
      <c r="J28" s="14">
        <v>1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f t="shared" si="3"/>
        <v>0</v>
      </c>
    </row>
    <row r="29" spans="1:17" ht="12.75">
      <c r="A29" s="9" t="s">
        <v>259</v>
      </c>
      <c r="B29" s="10">
        <v>90033</v>
      </c>
      <c r="C29" s="10">
        <v>90033</v>
      </c>
      <c r="D29" s="11">
        <v>3932</v>
      </c>
      <c r="E29" s="11">
        <v>3915</v>
      </c>
      <c r="F29" s="12">
        <f t="shared" si="0"/>
        <v>7847</v>
      </c>
      <c r="G29" s="11">
        <v>315</v>
      </c>
      <c r="H29" s="11">
        <v>248</v>
      </c>
      <c r="I29" s="12">
        <f t="shared" si="1"/>
        <v>563</v>
      </c>
      <c r="J29" s="14">
        <v>10</v>
      </c>
      <c r="K29" s="14">
        <v>0</v>
      </c>
      <c r="L29" s="14">
        <v>0</v>
      </c>
      <c r="M29" s="14">
        <v>1</v>
      </c>
      <c r="N29" s="15">
        <v>0</v>
      </c>
      <c r="O29" s="16">
        <v>0</v>
      </c>
      <c r="P29" s="16">
        <v>0</v>
      </c>
      <c r="Q29" s="17">
        <f t="shared" si="3"/>
        <v>0</v>
      </c>
    </row>
    <row r="30" spans="1:17" ht="12.75">
      <c r="A30" s="9" t="s">
        <v>260</v>
      </c>
      <c r="B30" s="10">
        <v>90034</v>
      </c>
      <c r="C30" s="10">
        <v>90034</v>
      </c>
      <c r="D30" s="11">
        <v>502</v>
      </c>
      <c r="E30" s="11">
        <v>476</v>
      </c>
      <c r="F30" s="12">
        <f t="shared" si="0"/>
        <v>978</v>
      </c>
      <c r="G30" s="11">
        <v>95</v>
      </c>
      <c r="H30" s="11">
        <v>79</v>
      </c>
      <c r="I30" s="12">
        <f t="shared" si="1"/>
        <v>174</v>
      </c>
      <c r="J30" s="14">
        <v>1</v>
      </c>
      <c r="K30" s="14">
        <v>0</v>
      </c>
      <c r="L30" s="14">
        <v>0</v>
      </c>
      <c r="M30" s="14">
        <v>0</v>
      </c>
      <c r="N30" s="15">
        <v>0</v>
      </c>
      <c r="O30" s="16">
        <v>0</v>
      </c>
      <c r="P30" s="16">
        <v>0</v>
      </c>
      <c r="Q30" s="17">
        <f t="shared" si="3"/>
        <v>0</v>
      </c>
    </row>
    <row r="31" spans="1:17" ht="12.75">
      <c r="A31" s="9" t="s">
        <v>261</v>
      </c>
      <c r="B31" s="10">
        <v>90038</v>
      </c>
      <c r="C31" s="10">
        <v>90038</v>
      </c>
      <c r="D31" s="11">
        <v>336</v>
      </c>
      <c r="E31" s="11">
        <v>358</v>
      </c>
      <c r="F31" s="12">
        <f t="shared" si="0"/>
        <v>694</v>
      </c>
      <c r="G31" s="11">
        <v>55</v>
      </c>
      <c r="H31" s="11">
        <v>49</v>
      </c>
      <c r="I31" s="12">
        <f t="shared" si="1"/>
        <v>104</v>
      </c>
      <c r="J31" s="14">
        <v>1</v>
      </c>
      <c r="K31" s="14">
        <v>0</v>
      </c>
      <c r="L31" s="14">
        <v>0</v>
      </c>
      <c r="M31" s="14">
        <v>0</v>
      </c>
      <c r="N31" s="15">
        <v>0</v>
      </c>
      <c r="O31" s="16">
        <v>0</v>
      </c>
      <c r="P31" s="16">
        <v>0</v>
      </c>
      <c r="Q31" s="17">
        <f t="shared" si="3"/>
        <v>0</v>
      </c>
    </row>
    <row r="32" spans="1:17" ht="12.75">
      <c r="A32" s="9" t="s">
        <v>262</v>
      </c>
      <c r="B32" s="10">
        <v>90039</v>
      </c>
      <c r="C32" s="10">
        <v>90039</v>
      </c>
      <c r="D32" s="11">
        <v>320</v>
      </c>
      <c r="E32" s="11">
        <v>303</v>
      </c>
      <c r="F32" s="12">
        <f t="shared" si="0"/>
        <v>623</v>
      </c>
      <c r="G32" s="11">
        <v>80</v>
      </c>
      <c r="H32" s="11">
        <v>76</v>
      </c>
      <c r="I32" s="12">
        <f t="shared" si="1"/>
        <v>156</v>
      </c>
      <c r="J32" s="14">
        <v>1</v>
      </c>
      <c r="K32" s="14">
        <v>0</v>
      </c>
      <c r="L32" s="14">
        <v>0</v>
      </c>
      <c r="M32" s="14">
        <v>0</v>
      </c>
      <c r="N32" s="15">
        <v>0</v>
      </c>
      <c r="O32" s="16">
        <v>0</v>
      </c>
      <c r="P32" s="16">
        <v>0</v>
      </c>
      <c r="Q32" s="17">
        <f t="shared" si="3"/>
        <v>0</v>
      </c>
    </row>
    <row r="33" spans="1:17" ht="12.75">
      <c r="A33" s="9" t="s">
        <v>263</v>
      </c>
      <c r="B33" s="10">
        <v>90040</v>
      </c>
      <c r="C33" s="10">
        <v>90040</v>
      </c>
      <c r="D33" s="11">
        <v>51</v>
      </c>
      <c r="E33" s="11">
        <v>61</v>
      </c>
      <c r="F33" s="12">
        <f t="shared" si="0"/>
        <v>112</v>
      </c>
      <c r="G33" s="11">
        <v>5</v>
      </c>
      <c r="H33" s="11">
        <v>3</v>
      </c>
      <c r="I33" s="12">
        <f t="shared" si="1"/>
        <v>8</v>
      </c>
      <c r="J33" s="14">
        <v>1</v>
      </c>
      <c r="K33" s="14">
        <v>0</v>
      </c>
      <c r="L33" s="14">
        <v>0</v>
      </c>
      <c r="M33" s="14">
        <v>0</v>
      </c>
      <c r="N33" s="15">
        <v>0</v>
      </c>
      <c r="O33" s="16">
        <v>0</v>
      </c>
      <c r="P33" s="16">
        <v>0</v>
      </c>
      <c r="Q33" s="17">
        <f t="shared" si="3"/>
        <v>0</v>
      </c>
    </row>
    <row r="34" spans="1:17" ht="12.75">
      <c r="A34" s="9" t="s">
        <v>264</v>
      </c>
      <c r="B34" s="10">
        <v>90042</v>
      </c>
      <c r="C34" s="10">
        <v>90042</v>
      </c>
      <c r="D34" s="11">
        <v>868</v>
      </c>
      <c r="E34" s="11">
        <v>933</v>
      </c>
      <c r="F34" s="12">
        <f t="shared" si="0"/>
        <v>1801</v>
      </c>
      <c r="G34" s="11">
        <v>108</v>
      </c>
      <c r="H34" s="11">
        <v>93</v>
      </c>
      <c r="I34" s="12">
        <f t="shared" si="1"/>
        <v>201</v>
      </c>
      <c r="J34" s="14">
        <v>2</v>
      </c>
      <c r="K34" s="14">
        <v>0</v>
      </c>
      <c r="L34" s="14">
        <v>0</v>
      </c>
      <c r="M34" s="14">
        <v>0</v>
      </c>
      <c r="N34" s="15">
        <v>0</v>
      </c>
      <c r="O34" s="16">
        <v>0</v>
      </c>
      <c r="P34" s="16">
        <v>0</v>
      </c>
      <c r="Q34" s="17">
        <f t="shared" si="3"/>
        <v>0</v>
      </c>
    </row>
    <row r="35" spans="1:17" ht="12.75">
      <c r="A35" s="12" t="s">
        <v>265</v>
      </c>
      <c r="B35" s="10">
        <v>90043</v>
      </c>
      <c r="C35" s="10">
        <v>90043</v>
      </c>
      <c r="D35" s="11">
        <v>371</v>
      </c>
      <c r="E35" s="11">
        <v>368</v>
      </c>
      <c r="F35" s="9">
        <f aca="true" t="shared" si="4" ref="F35:F66">SUM(D35:E35)</f>
        <v>739</v>
      </c>
      <c r="G35" s="11">
        <v>32</v>
      </c>
      <c r="H35" s="11">
        <v>16</v>
      </c>
      <c r="I35" s="12">
        <f aca="true" t="shared" si="5" ref="I35:I66">SUM(G35:H35)</f>
        <v>48</v>
      </c>
      <c r="J35" s="14">
        <v>1</v>
      </c>
      <c r="K35" s="14">
        <v>0</v>
      </c>
      <c r="L35" s="14">
        <v>0</v>
      </c>
      <c r="M35" s="14">
        <v>0</v>
      </c>
      <c r="N35" s="15">
        <v>0</v>
      </c>
      <c r="O35" s="16">
        <v>0</v>
      </c>
      <c r="P35" s="16">
        <v>0</v>
      </c>
      <c r="Q35" s="17">
        <f t="shared" si="3"/>
        <v>0</v>
      </c>
    </row>
    <row r="36" spans="1:17" ht="12.75">
      <c r="A36" s="12" t="s">
        <v>266</v>
      </c>
      <c r="B36" s="10">
        <v>90044</v>
      </c>
      <c r="C36" s="10">
        <v>90044</v>
      </c>
      <c r="D36" s="11">
        <v>396</v>
      </c>
      <c r="E36" s="11">
        <v>385</v>
      </c>
      <c r="F36" s="12">
        <f t="shared" si="4"/>
        <v>781</v>
      </c>
      <c r="G36" s="11">
        <v>26</v>
      </c>
      <c r="H36" s="11">
        <v>22</v>
      </c>
      <c r="I36" s="12">
        <f t="shared" si="5"/>
        <v>48</v>
      </c>
      <c r="J36" s="14">
        <v>1</v>
      </c>
      <c r="K36" s="14">
        <v>0</v>
      </c>
      <c r="L36" s="14">
        <v>0</v>
      </c>
      <c r="M36" s="14">
        <v>0</v>
      </c>
      <c r="N36" s="15">
        <v>0</v>
      </c>
      <c r="O36" s="16">
        <v>0</v>
      </c>
      <c r="P36" s="16">
        <v>0</v>
      </c>
      <c r="Q36" s="17">
        <f t="shared" si="3"/>
        <v>0</v>
      </c>
    </row>
    <row r="37" spans="1:17" ht="12.75">
      <c r="A37" s="9" t="s">
        <v>267</v>
      </c>
      <c r="B37" s="10">
        <v>90045</v>
      </c>
      <c r="C37" s="10">
        <v>90045</v>
      </c>
      <c r="D37" s="11">
        <v>625</v>
      </c>
      <c r="E37" s="11">
        <v>640</v>
      </c>
      <c r="F37" s="12">
        <f t="shared" si="4"/>
        <v>1265</v>
      </c>
      <c r="G37" s="11">
        <v>57</v>
      </c>
      <c r="H37" s="11">
        <v>42</v>
      </c>
      <c r="I37" s="12">
        <f t="shared" si="5"/>
        <v>99</v>
      </c>
      <c r="J37" s="14">
        <v>2</v>
      </c>
      <c r="K37" s="14">
        <v>0</v>
      </c>
      <c r="L37" s="14">
        <v>0</v>
      </c>
      <c r="M37" s="14">
        <v>0</v>
      </c>
      <c r="N37" s="15">
        <v>0</v>
      </c>
      <c r="O37" s="16">
        <v>0</v>
      </c>
      <c r="P37" s="16">
        <v>0</v>
      </c>
      <c r="Q37" s="17">
        <f t="shared" si="3"/>
        <v>0</v>
      </c>
    </row>
    <row r="38" spans="1:17" ht="12.75">
      <c r="A38" s="12" t="s">
        <v>268</v>
      </c>
      <c r="B38" s="10">
        <v>90046</v>
      </c>
      <c r="C38" s="10">
        <v>90046</v>
      </c>
      <c r="D38" s="11">
        <v>1588</v>
      </c>
      <c r="E38" s="11">
        <v>1543</v>
      </c>
      <c r="F38" s="12">
        <f t="shared" si="4"/>
        <v>3131</v>
      </c>
      <c r="G38" s="11">
        <v>398</v>
      </c>
      <c r="H38" s="11">
        <v>365</v>
      </c>
      <c r="I38" s="12">
        <f t="shared" si="5"/>
        <v>763</v>
      </c>
      <c r="J38" s="14">
        <v>4</v>
      </c>
      <c r="K38" s="14">
        <v>0</v>
      </c>
      <c r="L38" s="14">
        <v>0</v>
      </c>
      <c r="M38" s="14">
        <v>0</v>
      </c>
      <c r="N38" s="15">
        <v>0</v>
      </c>
      <c r="O38" s="16">
        <v>0</v>
      </c>
      <c r="P38" s="16">
        <v>0</v>
      </c>
      <c r="Q38" s="17">
        <f t="shared" si="3"/>
        <v>0</v>
      </c>
    </row>
    <row r="39" spans="1:17" ht="12.75">
      <c r="A39" s="12" t="s">
        <v>269</v>
      </c>
      <c r="B39" s="10">
        <v>90048</v>
      </c>
      <c r="C39" s="10">
        <v>90048</v>
      </c>
      <c r="D39" s="11">
        <v>1756</v>
      </c>
      <c r="E39" s="11">
        <v>1737</v>
      </c>
      <c r="F39" s="12">
        <f t="shared" si="4"/>
        <v>3493</v>
      </c>
      <c r="G39" s="11">
        <v>107</v>
      </c>
      <c r="H39" s="11">
        <v>58</v>
      </c>
      <c r="I39" s="12">
        <f t="shared" si="5"/>
        <v>165</v>
      </c>
      <c r="J39" s="14">
        <v>3</v>
      </c>
      <c r="K39" s="14">
        <v>0</v>
      </c>
      <c r="L39" s="14">
        <v>0</v>
      </c>
      <c r="M39" s="14">
        <v>0</v>
      </c>
      <c r="N39" s="15">
        <v>0</v>
      </c>
      <c r="O39" s="16">
        <v>1</v>
      </c>
      <c r="P39" s="16">
        <v>1</v>
      </c>
      <c r="Q39" s="17">
        <f t="shared" si="3"/>
        <v>2</v>
      </c>
    </row>
    <row r="40" spans="1:17" ht="12.75">
      <c r="A40" s="12" t="s">
        <v>270</v>
      </c>
      <c r="B40" s="10">
        <v>90050</v>
      </c>
      <c r="C40" s="10">
        <v>90050</v>
      </c>
      <c r="D40" s="11">
        <v>1477</v>
      </c>
      <c r="E40" s="11">
        <v>1507</v>
      </c>
      <c r="F40" s="12">
        <f t="shared" si="4"/>
        <v>2984</v>
      </c>
      <c r="G40" s="11">
        <v>158</v>
      </c>
      <c r="H40" s="11">
        <v>141</v>
      </c>
      <c r="I40" s="12">
        <f t="shared" si="5"/>
        <v>299</v>
      </c>
      <c r="J40" s="14">
        <v>6</v>
      </c>
      <c r="K40" s="14">
        <v>0</v>
      </c>
      <c r="L40" s="14">
        <v>0</v>
      </c>
      <c r="M40" s="14">
        <v>0</v>
      </c>
      <c r="N40" s="15">
        <v>0</v>
      </c>
      <c r="O40" s="16">
        <v>0</v>
      </c>
      <c r="P40" s="16">
        <v>0</v>
      </c>
      <c r="Q40" s="17">
        <f t="shared" si="3"/>
        <v>0</v>
      </c>
    </row>
    <row r="41" spans="1:17" s="22" customFormat="1" ht="12.75">
      <c r="A41" s="9" t="s">
        <v>271</v>
      </c>
      <c r="B41" s="16">
        <v>90051</v>
      </c>
      <c r="C41" s="16">
        <v>90051</v>
      </c>
      <c r="D41" s="20">
        <v>2582</v>
      </c>
      <c r="E41" s="20">
        <v>2549</v>
      </c>
      <c r="F41" s="9">
        <f t="shared" si="4"/>
        <v>5131</v>
      </c>
      <c r="G41" s="20">
        <v>144</v>
      </c>
      <c r="H41" s="20">
        <v>79</v>
      </c>
      <c r="I41" s="9">
        <f t="shared" si="5"/>
        <v>223</v>
      </c>
      <c r="J41" s="14">
        <v>7</v>
      </c>
      <c r="K41" s="14">
        <v>0</v>
      </c>
      <c r="L41" s="14">
        <v>1</v>
      </c>
      <c r="M41" s="14">
        <v>0</v>
      </c>
      <c r="N41" s="15">
        <v>0</v>
      </c>
      <c r="O41" s="16">
        <v>0</v>
      </c>
      <c r="P41" s="16">
        <v>0</v>
      </c>
      <c r="Q41" s="17">
        <f t="shared" si="3"/>
        <v>0</v>
      </c>
    </row>
    <row r="42" spans="1:17" ht="12.75">
      <c r="A42" s="12" t="s">
        <v>272</v>
      </c>
      <c r="B42" s="10">
        <v>90052</v>
      </c>
      <c r="C42" s="10">
        <v>90052</v>
      </c>
      <c r="D42" s="11">
        <v>4799</v>
      </c>
      <c r="E42" s="11">
        <v>4912</v>
      </c>
      <c r="F42" s="12">
        <f t="shared" si="4"/>
        <v>9711</v>
      </c>
      <c r="G42" s="11">
        <v>389</v>
      </c>
      <c r="H42" s="11">
        <v>355</v>
      </c>
      <c r="I42" s="12">
        <f t="shared" si="5"/>
        <v>744</v>
      </c>
      <c r="J42" s="14">
        <v>13</v>
      </c>
      <c r="K42" s="14">
        <v>0</v>
      </c>
      <c r="L42" s="14">
        <v>0</v>
      </c>
      <c r="M42" s="14">
        <v>1</v>
      </c>
      <c r="N42" s="15">
        <v>0</v>
      </c>
      <c r="O42" s="16">
        <v>1</v>
      </c>
      <c r="P42" s="16">
        <v>1</v>
      </c>
      <c r="Q42" s="17">
        <f t="shared" si="3"/>
        <v>2</v>
      </c>
    </row>
    <row r="43" spans="1:17" s="22" customFormat="1" ht="12.75">
      <c r="A43" s="9" t="s">
        <v>273</v>
      </c>
      <c r="B43" s="16">
        <v>90053</v>
      </c>
      <c r="C43" s="16">
        <v>90053</v>
      </c>
      <c r="D43" s="20">
        <v>368</v>
      </c>
      <c r="E43" s="20">
        <v>343</v>
      </c>
      <c r="F43" s="9">
        <f t="shared" si="4"/>
        <v>711</v>
      </c>
      <c r="G43" s="20">
        <v>74</v>
      </c>
      <c r="H43" s="20">
        <v>41</v>
      </c>
      <c r="I43" s="9">
        <f t="shared" si="5"/>
        <v>115</v>
      </c>
      <c r="J43" s="14">
        <v>1</v>
      </c>
      <c r="K43" s="14">
        <v>0</v>
      </c>
      <c r="L43" s="14">
        <v>0</v>
      </c>
      <c r="M43" s="14">
        <v>0</v>
      </c>
      <c r="N43" s="15">
        <v>0</v>
      </c>
      <c r="O43" s="16">
        <v>0</v>
      </c>
      <c r="P43" s="16">
        <v>0</v>
      </c>
      <c r="Q43" s="17">
        <f t="shared" si="3"/>
        <v>0</v>
      </c>
    </row>
    <row r="44" spans="1:17" ht="12.75">
      <c r="A44" s="12" t="s">
        <v>274</v>
      </c>
      <c r="B44" s="10">
        <v>90055</v>
      </c>
      <c r="C44" s="10">
        <v>90055</v>
      </c>
      <c r="D44" s="11">
        <v>1494</v>
      </c>
      <c r="E44" s="11">
        <v>1456</v>
      </c>
      <c r="F44" s="12">
        <f t="shared" si="4"/>
        <v>2950</v>
      </c>
      <c r="G44" s="11">
        <v>160</v>
      </c>
      <c r="H44" s="11">
        <v>117</v>
      </c>
      <c r="I44" s="9">
        <f t="shared" si="5"/>
        <v>277</v>
      </c>
      <c r="J44" s="14">
        <v>4</v>
      </c>
      <c r="K44" s="14">
        <v>0</v>
      </c>
      <c r="L44" s="14">
        <v>0</v>
      </c>
      <c r="M44" s="14">
        <v>0</v>
      </c>
      <c r="N44" s="15">
        <v>0</v>
      </c>
      <c r="O44" s="16">
        <v>0</v>
      </c>
      <c r="P44" s="16">
        <v>0</v>
      </c>
      <c r="Q44" s="17">
        <f t="shared" si="3"/>
        <v>0</v>
      </c>
    </row>
    <row r="45" spans="1:17" ht="12.75">
      <c r="A45" s="12" t="s">
        <v>275</v>
      </c>
      <c r="B45" s="10">
        <v>90056</v>
      </c>
      <c r="C45" s="10">
        <v>90056</v>
      </c>
      <c r="D45" s="11">
        <v>1124</v>
      </c>
      <c r="E45" s="11">
        <v>1136</v>
      </c>
      <c r="F45" s="12">
        <f t="shared" si="4"/>
        <v>2260</v>
      </c>
      <c r="G45" s="11">
        <v>118</v>
      </c>
      <c r="H45" s="11">
        <v>117</v>
      </c>
      <c r="I45" s="12">
        <f t="shared" si="5"/>
        <v>235</v>
      </c>
      <c r="J45" s="14">
        <v>4</v>
      </c>
      <c r="K45" s="14">
        <v>0</v>
      </c>
      <c r="L45" s="14">
        <v>0</v>
      </c>
      <c r="M45" s="14">
        <v>0</v>
      </c>
      <c r="N45" s="15">
        <v>0</v>
      </c>
      <c r="O45" s="16">
        <v>0</v>
      </c>
      <c r="P45" s="16">
        <v>0</v>
      </c>
      <c r="Q45" s="17">
        <f t="shared" si="3"/>
        <v>0</v>
      </c>
    </row>
    <row r="46" spans="1:17" ht="12.75">
      <c r="A46" s="12" t="s">
        <v>276</v>
      </c>
      <c r="B46" s="10">
        <v>90057</v>
      </c>
      <c r="C46" s="10">
        <v>90057</v>
      </c>
      <c r="D46" s="11">
        <v>2064</v>
      </c>
      <c r="E46" s="11">
        <v>2081</v>
      </c>
      <c r="F46" s="12">
        <f t="shared" si="4"/>
        <v>4145</v>
      </c>
      <c r="G46" s="11">
        <v>148</v>
      </c>
      <c r="H46" s="11">
        <v>157</v>
      </c>
      <c r="I46" s="12">
        <f t="shared" si="5"/>
        <v>305</v>
      </c>
      <c r="J46" s="14">
        <v>4</v>
      </c>
      <c r="K46" s="14">
        <v>0</v>
      </c>
      <c r="L46" s="14">
        <v>0</v>
      </c>
      <c r="M46" s="14">
        <v>1</v>
      </c>
      <c r="N46" s="15">
        <v>0</v>
      </c>
      <c r="O46" s="16">
        <v>0</v>
      </c>
      <c r="P46" s="16">
        <v>0</v>
      </c>
      <c r="Q46" s="17">
        <f t="shared" si="3"/>
        <v>0</v>
      </c>
    </row>
    <row r="47" spans="1:17" ht="12.75">
      <c r="A47" s="12" t="s">
        <v>277</v>
      </c>
      <c r="B47" s="10">
        <v>90058</v>
      </c>
      <c r="C47" s="10">
        <v>90058</v>
      </c>
      <c r="D47" s="11">
        <v>9387</v>
      </c>
      <c r="E47" s="11">
        <v>9747</v>
      </c>
      <c r="F47" s="12">
        <f t="shared" si="4"/>
        <v>19134</v>
      </c>
      <c r="G47" s="11">
        <v>267</v>
      </c>
      <c r="H47" s="11">
        <v>203</v>
      </c>
      <c r="I47" s="12">
        <f t="shared" si="5"/>
        <v>470</v>
      </c>
      <c r="J47" s="14">
        <v>24</v>
      </c>
      <c r="K47" s="14">
        <v>0</v>
      </c>
      <c r="L47" s="14">
        <v>0</v>
      </c>
      <c r="M47" s="14">
        <v>0</v>
      </c>
      <c r="N47" s="15">
        <v>0</v>
      </c>
      <c r="O47" s="16">
        <v>2</v>
      </c>
      <c r="P47" s="16">
        <v>1</v>
      </c>
      <c r="Q47" s="17">
        <f t="shared" si="3"/>
        <v>3</v>
      </c>
    </row>
    <row r="48" spans="1:17" ht="12.75">
      <c r="A48" s="12" t="s">
        <v>278</v>
      </c>
      <c r="B48" s="10">
        <v>90059</v>
      </c>
      <c r="C48" s="10">
        <v>90059</v>
      </c>
      <c r="D48" s="11">
        <v>1390</v>
      </c>
      <c r="E48" s="11">
        <v>1418</v>
      </c>
      <c r="F48" s="12">
        <f t="shared" si="4"/>
        <v>2808</v>
      </c>
      <c r="G48" s="11">
        <v>262</v>
      </c>
      <c r="H48" s="11">
        <v>265</v>
      </c>
      <c r="I48" s="12">
        <f t="shared" si="5"/>
        <v>527</v>
      </c>
      <c r="J48" s="14">
        <v>3</v>
      </c>
      <c r="K48" s="14">
        <v>0</v>
      </c>
      <c r="L48" s="14">
        <v>0</v>
      </c>
      <c r="M48" s="14">
        <v>0</v>
      </c>
      <c r="N48" s="15">
        <v>0</v>
      </c>
      <c r="O48" s="16">
        <v>0</v>
      </c>
      <c r="P48" s="16">
        <v>1</v>
      </c>
      <c r="Q48" s="17">
        <f t="shared" si="3"/>
        <v>1</v>
      </c>
    </row>
    <row r="49" spans="1:17" s="22" customFormat="1" ht="12.75">
      <c r="A49" s="9" t="s">
        <v>279</v>
      </c>
      <c r="B49" s="16">
        <v>90060</v>
      </c>
      <c r="C49" s="16">
        <v>90060</v>
      </c>
      <c r="D49" s="20">
        <v>319</v>
      </c>
      <c r="E49" s="20">
        <v>319</v>
      </c>
      <c r="F49" s="9">
        <f t="shared" si="4"/>
        <v>638</v>
      </c>
      <c r="G49" s="20">
        <v>17</v>
      </c>
      <c r="H49" s="20">
        <v>17</v>
      </c>
      <c r="I49" s="9">
        <f t="shared" si="5"/>
        <v>34</v>
      </c>
      <c r="J49" s="14">
        <v>1</v>
      </c>
      <c r="K49" s="14">
        <v>0</v>
      </c>
      <c r="L49" s="14">
        <v>0</v>
      </c>
      <c r="M49" s="14">
        <v>0</v>
      </c>
      <c r="N49" s="15">
        <v>0</v>
      </c>
      <c r="O49" s="16">
        <v>0</v>
      </c>
      <c r="P49" s="16">
        <v>0</v>
      </c>
      <c r="Q49" s="17">
        <f t="shared" si="3"/>
        <v>0</v>
      </c>
    </row>
    <row r="50" spans="1:17" ht="12.75">
      <c r="A50" s="12" t="s">
        <v>280</v>
      </c>
      <c r="B50" s="10">
        <v>90061</v>
      </c>
      <c r="C50" s="10">
        <v>90061</v>
      </c>
      <c r="D50" s="11">
        <v>255</v>
      </c>
      <c r="E50" s="11">
        <v>269</v>
      </c>
      <c r="F50" s="12">
        <f t="shared" si="4"/>
        <v>524</v>
      </c>
      <c r="G50" s="11">
        <v>28</v>
      </c>
      <c r="H50" s="11">
        <v>24</v>
      </c>
      <c r="I50" s="12">
        <f t="shared" si="5"/>
        <v>52</v>
      </c>
      <c r="J50" s="14">
        <v>1</v>
      </c>
      <c r="K50" s="14">
        <v>0</v>
      </c>
      <c r="L50" s="14">
        <v>0</v>
      </c>
      <c r="M50" s="14">
        <v>0</v>
      </c>
      <c r="N50" s="15">
        <v>0</v>
      </c>
      <c r="O50" s="16">
        <v>0</v>
      </c>
      <c r="P50" s="16">
        <v>0</v>
      </c>
      <c r="Q50" s="17">
        <f t="shared" si="3"/>
        <v>0</v>
      </c>
    </row>
    <row r="51" spans="1:17" ht="12.75">
      <c r="A51" s="12" t="s">
        <v>281</v>
      </c>
      <c r="B51" s="10">
        <v>90087</v>
      </c>
      <c r="C51" s="10">
        <v>90087</v>
      </c>
      <c r="D51" s="11">
        <v>635</v>
      </c>
      <c r="E51" s="11">
        <v>643</v>
      </c>
      <c r="F51" s="12">
        <f t="shared" si="4"/>
        <v>1278</v>
      </c>
      <c r="G51" s="11">
        <v>14</v>
      </c>
      <c r="H51" s="11">
        <v>18</v>
      </c>
      <c r="I51" s="12">
        <f t="shared" si="5"/>
        <v>32</v>
      </c>
      <c r="J51" s="14">
        <v>2</v>
      </c>
      <c r="K51" s="14">
        <v>0</v>
      </c>
      <c r="L51" s="14">
        <v>0</v>
      </c>
      <c r="M51" s="14">
        <v>0</v>
      </c>
      <c r="N51" s="15">
        <v>0</v>
      </c>
      <c r="O51" s="16">
        <v>0</v>
      </c>
      <c r="P51" s="16">
        <v>0</v>
      </c>
      <c r="Q51" s="17">
        <f t="shared" si="3"/>
        <v>0</v>
      </c>
    </row>
    <row r="52" spans="1:17" ht="12.75">
      <c r="A52" s="12" t="s">
        <v>232</v>
      </c>
      <c r="B52" s="10">
        <v>90064</v>
      </c>
      <c r="C52" s="10">
        <v>90064</v>
      </c>
      <c r="D52" s="11">
        <v>52003</v>
      </c>
      <c r="E52" s="11">
        <v>57310</v>
      </c>
      <c r="F52" s="12">
        <f t="shared" si="4"/>
        <v>109313</v>
      </c>
      <c r="G52" s="11">
        <v>1733</v>
      </c>
      <c r="H52" s="11">
        <v>1394</v>
      </c>
      <c r="I52" s="12">
        <f t="shared" si="5"/>
        <v>3127</v>
      </c>
      <c r="J52" s="14">
        <v>134</v>
      </c>
      <c r="K52" s="14">
        <v>3</v>
      </c>
      <c r="L52" s="14">
        <v>3</v>
      </c>
      <c r="M52" s="14">
        <v>0</v>
      </c>
      <c r="N52" s="15">
        <v>1</v>
      </c>
      <c r="O52" s="16">
        <v>9</v>
      </c>
      <c r="P52" s="16">
        <v>10</v>
      </c>
      <c r="Q52" s="17">
        <f t="shared" si="3"/>
        <v>19</v>
      </c>
    </row>
    <row r="53" spans="1:17" ht="12.75">
      <c r="A53" s="9" t="s">
        <v>282</v>
      </c>
      <c r="B53" s="10">
        <v>90065</v>
      </c>
      <c r="C53" s="10">
        <v>90065</v>
      </c>
      <c r="D53" s="11">
        <v>604</v>
      </c>
      <c r="E53" s="11">
        <v>651</v>
      </c>
      <c r="F53" s="12">
        <f t="shared" si="4"/>
        <v>1255</v>
      </c>
      <c r="G53" s="11">
        <v>43</v>
      </c>
      <c r="H53" s="11">
        <v>42</v>
      </c>
      <c r="I53" s="12">
        <f t="shared" si="5"/>
        <v>85</v>
      </c>
      <c r="J53" s="14">
        <v>2</v>
      </c>
      <c r="K53" s="14">
        <v>0</v>
      </c>
      <c r="L53" s="14">
        <v>0</v>
      </c>
      <c r="M53" s="14">
        <v>0</v>
      </c>
      <c r="N53" s="15">
        <v>0</v>
      </c>
      <c r="O53" s="16">
        <v>0</v>
      </c>
      <c r="P53" s="16">
        <v>0</v>
      </c>
      <c r="Q53" s="17">
        <f t="shared" si="3"/>
        <v>0</v>
      </c>
    </row>
    <row r="54" spans="1:17" ht="12.75">
      <c r="A54" s="9" t="s">
        <v>283</v>
      </c>
      <c r="B54" s="10">
        <v>90066</v>
      </c>
      <c r="C54" s="10">
        <v>90066</v>
      </c>
      <c r="D54" s="11">
        <v>94</v>
      </c>
      <c r="E54" s="11">
        <v>93</v>
      </c>
      <c r="F54" s="12">
        <f t="shared" si="4"/>
        <v>187</v>
      </c>
      <c r="G54" s="11">
        <v>22</v>
      </c>
      <c r="H54" s="11">
        <v>15</v>
      </c>
      <c r="I54" s="12">
        <f t="shared" si="5"/>
        <v>37</v>
      </c>
      <c r="J54" s="14">
        <v>1</v>
      </c>
      <c r="K54" s="14">
        <v>0</v>
      </c>
      <c r="L54" s="14">
        <v>0</v>
      </c>
      <c r="M54" s="14">
        <v>0</v>
      </c>
      <c r="N54" s="15">
        <v>0</v>
      </c>
      <c r="O54" s="16">
        <v>0</v>
      </c>
      <c r="P54" s="16">
        <v>0</v>
      </c>
      <c r="Q54" s="17">
        <f t="shared" si="3"/>
        <v>0</v>
      </c>
    </row>
    <row r="55" spans="1:17" ht="12.75">
      <c r="A55" s="9" t="s">
        <v>284</v>
      </c>
      <c r="B55" s="10">
        <v>90067</v>
      </c>
      <c r="C55" s="10">
        <v>90067</v>
      </c>
      <c r="D55" s="11">
        <v>3216</v>
      </c>
      <c r="E55" s="11">
        <v>3188</v>
      </c>
      <c r="F55" s="12">
        <f t="shared" si="4"/>
        <v>6404</v>
      </c>
      <c r="G55" s="11">
        <v>112</v>
      </c>
      <c r="H55" s="20">
        <v>88</v>
      </c>
      <c r="I55" s="12">
        <f t="shared" si="5"/>
        <v>200</v>
      </c>
      <c r="J55" s="14">
        <v>9</v>
      </c>
      <c r="K55" s="14">
        <v>0</v>
      </c>
      <c r="L55" s="14">
        <v>0</v>
      </c>
      <c r="M55" s="14">
        <v>0</v>
      </c>
      <c r="N55" s="15">
        <v>0</v>
      </c>
      <c r="O55" s="16">
        <v>1</v>
      </c>
      <c r="P55" s="16">
        <v>0</v>
      </c>
      <c r="Q55" s="17">
        <f t="shared" si="3"/>
        <v>1</v>
      </c>
    </row>
    <row r="56" spans="1:17" ht="12.75">
      <c r="A56" s="9" t="s">
        <v>285</v>
      </c>
      <c r="B56" s="10">
        <v>90068</v>
      </c>
      <c r="C56" s="10">
        <v>90068</v>
      </c>
      <c r="D56" s="11">
        <v>426</v>
      </c>
      <c r="E56" s="11">
        <v>457</v>
      </c>
      <c r="F56" s="12">
        <f t="shared" si="4"/>
        <v>883</v>
      </c>
      <c r="G56" s="11">
        <v>62</v>
      </c>
      <c r="H56" s="11">
        <v>52</v>
      </c>
      <c r="I56" s="12">
        <f t="shared" si="5"/>
        <v>114</v>
      </c>
      <c r="J56" s="14">
        <v>1</v>
      </c>
      <c r="K56" s="14">
        <v>0</v>
      </c>
      <c r="L56" s="14">
        <v>0</v>
      </c>
      <c r="M56" s="14">
        <v>0</v>
      </c>
      <c r="N56" s="15">
        <v>0</v>
      </c>
      <c r="O56" s="16">
        <v>0</v>
      </c>
      <c r="P56" s="16">
        <v>0</v>
      </c>
      <c r="Q56" s="17">
        <f t="shared" si="3"/>
        <v>0</v>
      </c>
    </row>
    <row r="57" spans="1:17" s="22" customFormat="1" ht="12.75">
      <c r="A57" s="9" t="s">
        <v>286</v>
      </c>
      <c r="B57" s="16">
        <v>90069</v>
      </c>
      <c r="C57" s="16">
        <v>90069</v>
      </c>
      <c r="D57" s="20">
        <v>6262</v>
      </c>
      <c r="E57" s="20">
        <v>6273</v>
      </c>
      <c r="F57" s="9">
        <f t="shared" si="4"/>
        <v>12535</v>
      </c>
      <c r="G57" s="20">
        <v>220</v>
      </c>
      <c r="H57" s="20">
        <v>173</v>
      </c>
      <c r="I57" s="9">
        <f t="shared" si="5"/>
        <v>393</v>
      </c>
      <c r="J57" s="14">
        <v>12</v>
      </c>
      <c r="K57" s="14">
        <v>0</v>
      </c>
      <c r="L57" s="14">
        <v>0</v>
      </c>
      <c r="M57" s="14">
        <v>0</v>
      </c>
      <c r="N57" s="15">
        <v>0</v>
      </c>
      <c r="O57" s="16">
        <v>2</v>
      </c>
      <c r="P57" s="16">
        <v>2</v>
      </c>
      <c r="Q57" s="17">
        <f t="shared" si="3"/>
        <v>4</v>
      </c>
    </row>
    <row r="58" spans="1:17" s="22" customFormat="1" ht="12.75">
      <c r="A58" s="9" t="s">
        <v>287</v>
      </c>
      <c r="B58" s="16">
        <v>90089</v>
      </c>
      <c r="C58" s="16">
        <v>90089</v>
      </c>
      <c r="D58" s="20">
        <v>726</v>
      </c>
      <c r="E58" s="20">
        <v>675</v>
      </c>
      <c r="F58" s="9">
        <f t="shared" si="4"/>
        <v>1401</v>
      </c>
      <c r="G58" s="20">
        <v>6</v>
      </c>
      <c r="H58" s="20">
        <v>9</v>
      </c>
      <c r="I58" s="9">
        <f t="shared" si="5"/>
        <v>15</v>
      </c>
      <c r="J58" s="14">
        <v>2</v>
      </c>
      <c r="K58" s="14">
        <v>0</v>
      </c>
      <c r="L58" s="14">
        <v>0</v>
      </c>
      <c r="M58" s="14">
        <v>0</v>
      </c>
      <c r="N58" s="15">
        <v>0</v>
      </c>
      <c r="O58" s="16">
        <v>0</v>
      </c>
      <c r="P58" s="16">
        <v>0</v>
      </c>
      <c r="Q58" s="17">
        <v>0</v>
      </c>
    </row>
    <row r="59" spans="1:17" ht="12.75">
      <c r="A59" s="9" t="s">
        <v>288</v>
      </c>
      <c r="B59" s="10">
        <v>90086</v>
      </c>
      <c r="C59" s="10">
        <v>90086</v>
      </c>
      <c r="D59" s="11">
        <v>269</v>
      </c>
      <c r="E59" s="11">
        <v>277</v>
      </c>
      <c r="F59" s="12">
        <f t="shared" si="4"/>
        <v>546</v>
      </c>
      <c r="G59" s="11">
        <v>27</v>
      </c>
      <c r="H59" s="11">
        <v>27</v>
      </c>
      <c r="I59" s="12">
        <f t="shared" si="5"/>
        <v>54</v>
      </c>
      <c r="J59" s="14">
        <v>1</v>
      </c>
      <c r="K59" s="14">
        <v>0</v>
      </c>
      <c r="L59" s="14">
        <v>0</v>
      </c>
      <c r="M59" s="14">
        <v>0</v>
      </c>
      <c r="N59" s="15">
        <v>0</v>
      </c>
      <c r="O59" s="16">
        <v>0</v>
      </c>
      <c r="P59" s="16">
        <v>0</v>
      </c>
      <c r="Q59" s="17">
        <f aca="true" t="shared" si="6" ref="Q59:Q68">O59+P59</f>
        <v>0</v>
      </c>
    </row>
    <row r="60" spans="1:17" s="22" customFormat="1" ht="12.75">
      <c r="A60" s="9" t="s">
        <v>289</v>
      </c>
      <c r="B60" s="16">
        <v>90071</v>
      </c>
      <c r="C60" s="16">
        <v>90071</v>
      </c>
      <c r="D60" s="20">
        <v>1299</v>
      </c>
      <c r="E60" s="20">
        <v>1335</v>
      </c>
      <c r="F60" s="9">
        <f t="shared" si="4"/>
        <v>2634</v>
      </c>
      <c r="G60" s="20">
        <v>69</v>
      </c>
      <c r="H60" s="20">
        <v>62</v>
      </c>
      <c r="I60" s="12">
        <f t="shared" si="5"/>
        <v>131</v>
      </c>
      <c r="J60" s="14">
        <v>3</v>
      </c>
      <c r="K60" s="14">
        <v>0</v>
      </c>
      <c r="L60" s="14">
        <v>1</v>
      </c>
      <c r="M60" s="14">
        <v>0</v>
      </c>
      <c r="N60" s="15">
        <v>0</v>
      </c>
      <c r="O60" s="16">
        <v>0</v>
      </c>
      <c r="P60" s="16">
        <v>0</v>
      </c>
      <c r="Q60" s="17">
        <f t="shared" si="6"/>
        <v>0</v>
      </c>
    </row>
    <row r="61" spans="1:17" ht="12.75">
      <c r="A61" s="9" t="s">
        <v>290</v>
      </c>
      <c r="B61" s="10">
        <v>90072</v>
      </c>
      <c r="C61" s="10">
        <v>90072</v>
      </c>
      <c r="D61" s="11">
        <v>989</v>
      </c>
      <c r="E61" s="11">
        <v>993</v>
      </c>
      <c r="F61" s="12">
        <f t="shared" si="4"/>
        <v>1982</v>
      </c>
      <c r="G61" s="11">
        <v>38</v>
      </c>
      <c r="H61" s="11">
        <v>29</v>
      </c>
      <c r="I61" s="12">
        <f t="shared" si="5"/>
        <v>67</v>
      </c>
      <c r="J61" s="14">
        <v>2</v>
      </c>
      <c r="K61" s="14">
        <v>0</v>
      </c>
      <c r="L61" s="14">
        <v>0</v>
      </c>
      <c r="M61" s="14">
        <v>0</v>
      </c>
      <c r="N61" s="15">
        <v>0</v>
      </c>
      <c r="O61" s="16">
        <v>0</v>
      </c>
      <c r="P61" s="16">
        <v>0</v>
      </c>
      <c r="Q61" s="17">
        <f t="shared" si="6"/>
        <v>0</v>
      </c>
    </row>
    <row r="62" spans="1:17" ht="12.75">
      <c r="A62" s="9" t="s">
        <v>291</v>
      </c>
      <c r="B62" s="10">
        <v>90073</v>
      </c>
      <c r="C62" s="10">
        <v>90073</v>
      </c>
      <c r="D62" s="11">
        <v>432</v>
      </c>
      <c r="E62" s="11">
        <v>427</v>
      </c>
      <c r="F62" s="12">
        <f t="shared" si="4"/>
        <v>859</v>
      </c>
      <c r="G62" s="11">
        <v>18</v>
      </c>
      <c r="H62" s="11">
        <v>13</v>
      </c>
      <c r="I62" s="12">
        <f t="shared" si="5"/>
        <v>31</v>
      </c>
      <c r="J62" s="14">
        <v>1</v>
      </c>
      <c r="K62" s="14">
        <v>0</v>
      </c>
      <c r="L62" s="14">
        <v>0</v>
      </c>
      <c r="M62" s="14">
        <v>0</v>
      </c>
      <c r="N62" s="15">
        <v>0</v>
      </c>
      <c r="O62" s="16">
        <v>0</v>
      </c>
      <c r="P62" s="16">
        <v>0</v>
      </c>
      <c r="Q62" s="17">
        <f t="shared" si="6"/>
        <v>0</v>
      </c>
    </row>
    <row r="63" spans="1:17" ht="12.75">
      <c r="A63" s="9" t="s">
        <v>292</v>
      </c>
      <c r="B63" s="10">
        <v>90075</v>
      </c>
      <c r="C63" s="10">
        <v>90075</v>
      </c>
      <c r="D63" s="11">
        <v>726</v>
      </c>
      <c r="E63" s="11">
        <v>728</v>
      </c>
      <c r="F63" s="12">
        <f t="shared" si="4"/>
        <v>1454</v>
      </c>
      <c r="G63" s="11">
        <v>91</v>
      </c>
      <c r="H63" s="11">
        <v>93</v>
      </c>
      <c r="I63" s="12">
        <f t="shared" si="5"/>
        <v>184</v>
      </c>
      <c r="J63" s="14">
        <v>3</v>
      </c>
      <c r="K63" s="14">
        <v>0</v>
      </c>
      <c r="L63" s="14">
        <v>0</v>
      </c>
      <c r="M63" s="14">
        <v>0</v>
      </c>
      <c r="N63" s="15">
        <v>0</v>
      </c>
      <c r="O63" s="16">
        <v>0</v>
      </c>
      <c r="P63" s="16">
        <v>0</v>
      </c>
      <c r="Q63" s="17">
        <f t="shared" si="6"/>
        <v>0</v>
      </c>
    </row>
    <row r="64" spans="1:17" s="22" customFormat="1" ht="12.75">
      <c r="A64" s="9" t="s">
        <v>293</v>
      </c>
      <c r="B64" s="16">
        <v>90076</v>
      </c>
      <c r="C64" s="16">
        <v>90076</v>
      </c>
      <c r="D64" s="21">
        <v>1454</v>
      </c>
      <c r="E64" s="20">
        <v>1422</v>
      </c>
      <c r="F64" s="9">
        <f t="shared" si="4"/>
        <v>2876</v>
      </c>
      <c r="G64" s="20">
        <v>186</v>
      </c>
      <c r="H64" s="20">
        <v>171</v>
      </c>
      <c r="I64" s="9">
        <f t="shared" si="5"/>
        <v>357</v>
      </c>
      <c r="J64" s="14">
        <v>3</v>
      </c>
      <c r="K64" s="14">
        <v>0</v>
      </c>
      <c r="L64" s="14">
        <v>0</v>
      </c>
      <c r="M64" s="14">
        <v>0</v>
      </c>
      <c r="N64" s="15">
        <v>0</v>
      </c>
      <c r="O64" s="16">
        <v>1</v>
      </c>
      <c r="P64" s="16">
        <v>0</v>
      </c>
      <c r="Q64" s="17">
        <f t="shared" si="6"/>
        <v>1</v>
      </c>
    </row>
    <row r="65" spans="1:17" ht="12.75">
      <c r="A65" s="9" t="s">
        <v>294</v>
      </c>
      <c r="B65" s="10">
        <v>90077</v>
      </c>
      <c r="C65" s="10">
        <v>90077</v>
      </c>
      <c r="D65" s="11">
        <v>1836</v>
      </c>
      <c r="E65" s="11">
        <v>1803</v>
      </c>
      <c r="F65" s="12">
        <f t="shared" si="4"/>
        <v>3639</v>
      </c>
      <c r="G65" s="11">
        <v>45</v>
      </c>
      <c r="H65" s="11">
        <v>21</v>
      </c>
      <c r="I65" s="12">
        <f t="shared" si="5"/>
        <v>66</v>
      </c>
      <c r="J65" s="14">
        <v>4</v>
      </c>
      <c r="K65" s="14">
        <v>0</v>
      </c>
      <c r="L65" s="14">
        <v>0</v>
      </c>
      <c r="M65" s="14">
        <v>0</v>
      </c>
      <c r="N65" s="15">
        <v>0</v>
      </c>
      <c r="O65" s="16">
        <v>0</v>
      </c>
      <c r="P65" s="16">
        <v>0</v>
      </c>
      <c r="Q65" s="17">
        <f t="shared" si="6"/>
        <v>0</v>
      </c>
    </row>
    <row r="66" spans="1:17" ht="12.75">
      <c r="A66" s="9" t="s">
        <v>295</v>
      </c>
      <c r="B66" s="10">
        <v>90079</v>
      </c>
      <c r="C66" s="10">
        <v>90079</v>
      </c>
      <c r="D66" s="11">
        <v>1881</v>
      </c>
      <c r="E66" s="11">
        <v>1807</v>
      </c>
      <c r="F66" s="12">
        <f t="shared" si="4"/>
        <v>3688</v>
      </c>
      <c r="G66" s="11">
        <v>79</v>
      </c>
      <c r="H66" s="11">
        <v>58</v>
      </c>
      <c r="I66" s="12">
        <f t="shared" si="5"/>
        <v>137</v>
      </c>
      <c r="J66" s="14">
        <v>5</v>
      </c>
      <c r="K66" s="14">
        <v>0</v>
      </c>
      <c r="L66" s="14">
        <v>0</v>
      </c>
      <c r="M66" s="14">
        <v>0</v>
      </c>
      <c r="N66" s="15">
        <v>0</v>
      </c>
      <c r="O66" s="16">
        <v>0</v>
      </c>
      <c r="P66" s="16">
        <v>0</v>
      </c>
      <c r="Q66" s="17">
        <f t="shared" si="6"/>
        <v>0</v>
      </c>
    </row>
    <row r="67" spans="1:17" ht="12.75">
      <c r="A67" s="12" t="s">
        <v>296</v>
      </c>
      <c r="B67" s="10">
        <v>90082</v>
      </c>
      <c r="C67" s="10">
        <v>90082</v>
      </c>
      <c r="D67" s="11">
        <v>744</v>
      </c>
      <c r="E67" s="11">
        <v>743</v>
      </c>
      <c r="F67" s="12">
        <f>SUM(D67:E67)</f>
        <v>1487</v>
      </c>
      <c r="G67" s="11">
        <v>24</v>
      </c>
      <c r="H67" s="11">
        <v>28</v>
      </c>
      <c r="I67" s="12">
        <f>SUM(G67:H67)</f>
        <v>52</v>
      </c>
      <c r="J67" s="14">
        <v>2</v>
      </c>
      <c r="K67" s="14">
        <v>0</v>
      </c>
      <c r="L67" s="14">
        <v>0</v>
      </c>
      <c r="M67" s="14">
        <v>0</v>
      </c>
      <c r="N67" s="15">
        <v>0</v>
      </c>
      <c r="O67" s="16">
        <v>0</v>
      </c>
      <c r="P67" s="16">
        <v>0</v>
      </c>
      <c r="Q67" s="17">
        <f t="shared" si="6"/>
        <v>0</v>
      </c>
    </row>
    <row r="68" spans="1:17" ht="12.75">
      <c r="A68" s="12" t="s">
        <v>297</v>
      </c>
      <c r="B68" s="10">
        <v>90078</v>
      </c>
      <c r="C68" s="10">
        <v>90078</v>
      </c>
      <c r="D68" s="18">
        <v>1096</v>
      </c>
      <c r="E68" s="11">
        <v>1121</v>
      </c>
      <c r="F68" s="12">
        <f>SUM(D68:E68)</f>
        <v>2217</v>
      </c>
      <c r="G68" s="11">
        <v>121</v>
      </c>
      <c r="H68" s="11">
        <v>100</v>
      </c>
      <c r="I68" s="12">
        <f>SUM(G68:H68)</f>
        <v>221</v>
      </c>
      <c r="J68" s="14">
        <v>3</v>
      </c>
      <c r="K68" s="14">
        <v>0</v>
      </c>
      <c r="L68" s="14">
        <v>0</v>
      </c>
      <c r="M68" s="14">
        <v>0</v>
      </c>
      <c r="N68" s="15">
        <v>0</v>
      </c>
      <c r="O68" s="16">
        <v>0</v>
      </c>
      <c r="P68" s="16">
        <v>0</v>
      </c>
      <c r="Q68" s="17">
        <f t="shared" si="6"/>
        <v>0</v>
      </c>
    </row>
    <row r="69" spans="1:17" s="36" customFormat="1" ht="36.75" customHeight="1">
      <c r="A69" s="24" t="s">
        <v>88</v>
      </c>
      <c r="B69" s="24"/>
      <c r="C69" s="24"/>
      <c r="D69" s="25">
        <f>SUM(D3:D68)</f>
        <v>145172</v>
      </c>
      <c r="E69" s="25">
        <f>SUM(E3:E68)</f>
        <v>152119</v>
      </c>
      <c r="F69" s="26">
        <f>SUM(D69:E69)</f>
        <v>297291</v>
      </c>
      <c r="G69" s="25">
        <f>SUM(G3:G68)</f>
        <v>9633</v>
      </c>
      <c r="H69" s="25">
        <f>SUM(H3:H68)</f>
        <v>7962</v>
      </c>
      <c r="I69" s="26">
        <f>SUM(G69:H69)</f>
        <v>17595</v>
      </c>
      <c r="J69" s="25">
        <f aca="true" t="shared" si="7" ref="J69:Q69">SUM(J3:J68)</f>
        <v>379</v>
      </c>
      <c r="K69" s="25">
        <f t="shared" si="7"/>
        <v>4</v>
      </c>
      <c r="L69" s="25">
        <f t="shared" si="7"/>
        <v>8</v>
      </c>
      <c r="M69" s="25">
        <f t="shared" si="7"/>
        <v>4</v>
      </c>
      <c r="N69" s="27">
        <f t="shared" si="7"/>
        <v>2</v>
      </c>
      <c r="O69" s="27">
        <f t="shared" si="7"/>
        <v>25</v>
      </c>
      <c r="P69" s="27">
        <f t="shared" si="7"/>
        <v>20</v>
      </c>
      <c r="Q69" s="27">
        <f t="shared" si="7"/>
        <v>45</v>
      </c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:17" ht="18.75">
      <c r="A72" s="41" t="s">
        <v>89</v>
      </c>
      <c r="B72" s="31">
        <f>COUNTIF(F3:F68,"=0")</f>
        <v>0</v>
      </c>
      <c r="C72" s="30"/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  <row r="163" spans="15:17" ht="12.75">
      <c r="O163" s="29"/>
      <c r="P163" s="29"/>
      <c r="Q163" s="29"/>
    </row>
    <row r="164" spans="15:17" ht="12.75">
      <c r="O164" s="29"/>
      <c r="P164" s="29"/>
      <c r="Q164" s="29"/>
    </row>
    <row r="165" spans="15:17" ht="12.75">
      <c r="O165" s="29"/>
      <c r="P165" s="29"/>
      <c r="Q165" s="29"/>
    </row>
    <row r="166" spans="15:17" ht="12.75">
      <c r="O166" s="29"/>
      <c r="P166" s="29"/>
      <c r="Q166" s="29"/>
    </row>
    <row r="167" spans="15:17" ht="12.75">
      <c r="O167" s="29"/>
      <c r="P167" s="29"/>
      <c r="Q167" s="29"/>
    </row>
    <row r="168" spans="15:17" ht="12.75">
      <c r="O168" s="29"/>
      <c r="P168" s="29"/>
      <c r="Q168" s="29"/>
    </row>
    <row r="169" spans="15:17" ht="12.75">
      <c r="O169" s="29"/>
      <c r="P169" s="29"/>
      <c r="Q169" s="29"/>
    </row>
    <row r="170" spans="15:17" ht="12.75">
      <c r="O170" s="29"/>
      <c r="P170" s="29"/>
      <c r="Q170" s="29"/>
    </row>
    <row r="171" spans="15:17" ht="12.75">
      <c r="O171" s="29"/>
      <c r="P171" s="29"/>
      <c r="Q171" s="29"/>
    </row>
    <row r="172" spans="15:17" ht="12.75">
      <c r="O172" s="29"/>
      <c r="P172" s="29"/>
      <c r="Q172" s="29"/>
    </row>
    <row r="173" spans="15:17" ht="12.75">
      <c r="O173" s="29"/>
      <c r="P173" s="29"/>
      <c r="Q173" s="29"/>
    </row>
    <row r="174" spans="15:17" ht="12.75">
      <c r="O174" s="29"/>
      <c r="P174" s="29"/>
      <c r="Q174" s="29"/>
    </row>
    <row r="175" spans="15:17" ht="12.75">
      <c r="O175" s="29"/>
      <c r="P175" s="29"/>
      <c r="Q175" s="29"/>
    </row>
    <row r="176" spans="15:17" ht="12.75">
      <c r="O176" s="29"/>
      <c r="P176" s="29"/>
      <c r="Q176" s="29"/>
    </row>
    <row r="177" spans="15:17" ht="12.75">
      <c r="O177" s="29"/>
      <c r="P177" s="29"/>
      <c r="Q177" s="29"/>
    </row>
    <row r="178" spans="15:17" ht="12.75">
      <c r="O178" s="29"/>
      <c r="P178" s="29"/>
      <c r="Q178" s="29"/>
    </row>
    <row r="179" spans="15:17" ht="12.75">
      <c r="O179" s="29"/>
      <c r="P179" s="29"/>
      <c r="Q179" s="29"/>
    </row>
    <row r="180" spans="15:17" ht="12.75">
      <c r="O180" s="29"/>
      <c r="P180" s="29"/>
      <c r="Q180" s="29"/>
    </row>
    <row r="181" spans="15:17" ht="12.75">
      <c r="O181" s="29"/>
      <c r="P181" s="29"/>
      <c r="Q181" s="29"/>
    </row>
    <row r="182" spans="15:17" ht="12.75">
      <c r="O182" s="29"/>
      <c r="P182" s="29"/>
      <c r="Q182" s="29"/>
    </row>
    <row r="183" spans="15:17" ht="12.75">
      <c r="O183" s="29"/>
      <c r="P183" s="29"/>
      <c r="Q183" s="29"/>
    </row>
    <row r="184" spans="15:17" ht="12.75">
      <c r="O184" s="29"/>
      <c r="P184" s="29"/>
      <c r="Q184" s="29"/>
    </row>
    <row r="185" spans="15:17" ht="12.75">
      <c r="O185" s="29"/>
      <c r="P185" s="29"/>
      <c r="Q185" s="29"/>
    </row>
    <row r="186" spans="15:17" ht="12.75">
      <c r="O186" s="29"/>
      <c r="P186" s="29"/>
      <c r="Q186" s="29"/>
    </row>
    <row r="187" spans="15:17" ht="12.75">
      <c r="O187" s="29"/>
      <c r="P187" s="29"/>
      <c r="Q187" s="29"/>
    </row>
    <row r="188" spans="15:17" ht="12.75">
      <c r="O188" s="29"/>
      <c r="P188" s="29"/>
      <c r="Q188" s="29"/>
    </row>
    <row r="189" spans="15:17" ht="12.75">
      <c r="O189" s="29"/>
      <c r="P189" s="29"/>
      <c r="Q189" s="29"/>
    </row>
    <row r="190" spans="15:17" ht="12.75">
      <c r="O190" s="29"/>
      <c r="P190" s="29"/>
      <c r="Q190" s="29"/>
    </row>
    <row r="191" spans="15:17" ht="12.75">
      <c r="O191" s="29"/>
      <c r="P191" s="29"/>
      <c r="Q191" s="29"/>
    </row>
    <row r="192" spans="15:17" ht="12.75">
      <c r="O192" s="29"/>
      <c r="P192" s="29"/>
      <c r="Q192" s="29"/>
    </row>
    <row r="193" spans="15:17" ht="12.75">
      <c r="O193" s="29"/>
      <c r="P193" s="29"/>
      <c r="Q193" s="29"/>
    </row>
    <row r="194" spans="15:17" ht="12.75">
      <c r="O194" s="29"/>
      <c r="P194" s="29"/>
      <c r="Q194" s="29"/>
    </row>
    <row r="195" spans="15:17" ht="12.75">
      <c r="O195" s="29"/>
      <c r="P195" s="29"/>
      <c r="Q195" s="29"/>
    </row>
    <row r="196" spans="15:17" ht="12.75">
      <c r="O196" s="29"/>
      <c r="P196" s="29"/>
      <c r="Q196" s="29"/>
    </row>
    <row r="197" spans="15:17" ht="12.75">
      <c r="O197" s="29"/>
      <c r="P197" s="29"/>
      <c r="Q197" s="29"/>
    </row>
    <row r="198" spans="15:17" ht="12.75">
      <c r="O198" s="29"/>
      <c r="P198" s="29"/>
      <c r="Q198" s="29"/>
    </row>
    <row r="199" spans="15:17" ht="12.75">
      <c r="O199" s="29"/>
      <c r="P199" s="29"/>
      <c r="Q199" s="29"/>
    </row>
    <row r="200" spans="15:17" ht="12.75">
      <c r="O200" s="29"/>
      <c r="P200" s="29"/>
      <c r="Q200" s="29"/>
    </row>
  </sheetData>
  <sheetProtection selectLockedCells="1" selectUnlockedCells="1"/>
  <mergeCells count="1">
    <mergeCell ref="A1:Q1"/>
  </mergeCells>
  <printOptions/>
  <pageMargins left="0.45" right="0.7479166666666667" top="0.3597222222222222" bottom="0.2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157"/>
  <sheetViews>
    <sheetView zoomScalePageLayoutView="0" workbookViewId="0" topLeftCell="A1">
      <pane ySplit="2" topLeftCell="A7" activePane="bottomLeft" state="frozen"/>
      <selection pane="topLeft" activeCell="A1" sqref="A1"/>
      <selection pane="bottomLeft" activeCell="I17" activeCellId="1" sqref="D380:E383 I17"/>
    </sheetView>
  </sheetViews>
  <sheetFormatPr defaultColWidth="9.140625" defaultRowHeight="12.75"/>
  <cols>
    <col min="1" max="1" width="26.140625" style="0" customWidth="1"/>
    <col min="2" max="2" width="8.57421875" style="0" customWidth="1"/>
    <col min="4" max="4" width="8.7109375" style="0" customWidth="1"/>
    <col min="5" max="5" width="8.28125" style="0" customWidth="1"/>
    <col min="6" max="6" width="8.57421875" style="0" customWidth="1"/>
    <col min="7" max="7" width="8.00390625" style="0" customWidth="1"/>
    <col min="9" max="9" width="8.7109375" style="0" customWidth="1"/>
    <col min="10" max="10" width="8.421875" style="0" customWidth="1"/>
    <col min="11" max="12" width="8.28125" style="0" customWidth="1"/>
    <col min="13" max="13" width="8.140625" style="0" customWidth="1"/>
    <col min="14" max="14" width="7.57421875" style="0" customWidth="1"/>
    <col min="15" max="15" width="8.8515625" style="1" customWidth="1"/>
    <col min="16" max="16" width="8.00390625" style="1" customWidth="1"/>
    <col min="17" max="17" width="9.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2" customHeight="1">
      <c r="A2" s="3" t="s">
        <v>298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299</v>
      </c>
      <c r="B3" s="10">
        <v>107001</v>
      </c>
      <c r="C3" s="10">
        <v>92007</v>
      </c>
      <c r="D3" s="11">
        <v>524</v>
      </c>
      <c r="E3" s="11">
        <v>547</v>
      </c>
      <c r="F3" s="12">
        <f aca="true" t="shared" si="0" ref="F3:F25">SUM(D3,E3)</f>
        <v>1071</v>
      </c>
      <c r="G3" s="11">
        <v>55</v>
      </c>
      <c r="H3" s="11">
        <v>54</v>
      </c>
      <c r="I3" s="12">
        <f aca="true" t="shared" si="1" ref="I3:I25">SUM(G3:H3)</f>
        <v>109</v>
      </c>
      <c r="J3" s="14">
        <v>2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14">O3+P3</f>
        <v>0</v>
      </c>
    </row>
    <row r="4" spans="1:17" ht="12.75">
      <c r="A4" s="9" t="s">
        <v>300</v>
      </c>
      <c r="B4" s="10">
        <v>107002</v>
      </c>
      <c r="C4" s="10">
        <v>92010</v>
      </c>
      <c r="D4" s="11">
        <v>1354</v>
      </c>
      <c r="E4" s="11">
        <v>1351</v>
      </c>
      <c r="F4" s="12">
        <f t="shared" si="0"/>
        <v>2705</v>
      </c>
      <c r="G4" s="11">
        <v>99</v>
      </c>
      <c r="H4" s="11">
        <v>95</v>
      </c>
      <c r="I4" s="12">
        <f t="shared" si="1"/>
        <v>194</v>
      </c>
      <c r="J4" s="14">
        <v>3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301</v>
      </c>
      <c r="B5" s="10">
        <v>107003</v>
      </c>
      <c r="C5" s="10">
        <v>92012</v>
      </c>
      <c r="D5" s="11">
        <v>13700</v>
      </c>
      <c r="E5" s="11">
        <v>14691</v>
      </c>
      <c r="F5" s="12">
        <f t="shared" si="0"/>
        <v>28391</v>
      </c>
      <c r="G5" s="11">
        <v>1697</v>
      </c>
      <c r="H5" s="11">
        <v>1420</v>
      </c>
      <c r="I5" s="12">
        <f t="shared" si="1"/>
        <v>3117</v>
      </c>
      <c r="J5" s="40">
        <v>31</v>
      </c>
      <c r="K5" s="40">
        <v>1</v>
      </c>
      <c r="L5" s="14">
        <v>1</v>
      </c>
      <c r="M5" s="14">
        <v>1</v>
      </c>
      <c r="N5" s="15">
        <v>0</v>
      </c>
      <c r="O5" s="16">
        <v>3</v>
      </c>
      <c r="P5" s="16">
        <v>3</v>
      </c>
      <c r="Q5" s="17">
        <f t="shared" si="2"/>
        <v>6</v>
      </c>
    </row>
    <row r="6" spans="1:17" ht="12.75">
      <c r="A6" s="9" t="s">
        <v>302</v>
      </c>
      <c r="B6" s="10">
        <v>107004</v>
      </c>
      <c r="C6" s="10">
        <v>92013</v>
      </c>
      <c r="D6" s="11">
        <v>2807</v>
      </c>
      <c r="E6" s="11">
        <v>2912</v>
      </c>
      <c r="F6" s="12">
        <f t="shared" si="0"/>
        <v>5719</v>
      </c>
      <c r="G6" s="11">
        <v>170</v>
      </c>
      <c r="H6" s="11">
        <v>168</v>
      </c>
      <c r="I6" s="12">
        <f t="shared" si="1"/>
        <v>338</v>
      </c>
      <c r="J6" s="14">
        <v>6</v>
      </c>
      <c r="K6" s="14">
        <v>0</v>
      </c>
      <c r="L6" s="14">
        <v>1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303</v>
      </c>
      <c r="B7" s="10">
        <v>107005</v>
      </c>
      <c r="C7" s="10">
        <v>92019</v>
      </c>
      <c r="D7" s="11">
        <v>2825</v>
      </c>
      <c r="E7" s="11">
        <v>2901</v>
      </c>
      <c r="F7" s="12">
        <f t="shared" si="0"/>
        <v>5726</v>
      </c>
      <c r="G7" s="11">
        <v>168</v>
      </c>
      <c r="H7" s="11">
        <v>117</v>
      </c>
      <c r="I7" s="12">
        <f t="shared" si="1"/>
        <v>285</v>
      </c>
      <c r="J7" s="14">
        <v>6</v>
      </c>
      <c r="K7" s="14">
        <v>0</v>
      </c>
      <c r="L7" s="14">
        <v>1</v>
      </c>
      <c r="M7" s="14">
        <v>0</v>
      </c>
      <c r="N7" s="15">
        <v>0</v>
      </c>
      <c r="O7" s="16">
        <v>1</v>
      </c>
      <c r="P7" s="16">
        <v>0</v>
      </c>
      <c r="Q7" s="17">
        <f t="shared" si="2"/>
        <v>1</v>
      </c>
    </row>
    <row r="8" spans="1:17" ht="12.75">
      <c r="A8" s="9" t="s">
        <v>304</v>
      </c>
      <c r="B8" s="10">
        <v>107006</v>
      </c>
      <c r="C8" s="10">
        <v>92021</v>
      </c>
      <c r="D8" s="11">
        <v>1355</v>
      </c>
      <c r="E8" s="11">
        <v>1376</v>
      </c>
      <c r="F8" s="12">
        <f t="shared" si="0"/>
        <v>2731</v>
      </c>
      <c r="G8" s="11">
        <v>95</v>
      </c>
      <c r="H8" s="11">
        <v>92</v>
      </c>
      <c r="I8" s="12">
        <f t="shared" si="1"/>
        <v>187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s="22" customFormat="1" ht="12.75">
      <c r="A9" s="9" t="s">
        <v>305</v>
      </c>
      <c r="B9" s="16">
        <v>107007</v>
      </c>
      <c r="C9" s="16">
        <v>92026</v>
      </c>
      <c r="D9" s="21">
        <v>1041</v>
      </c>
      <c r="E9" s="20">
        <v>1042</v>
      </c>
      <c r="F9" s="9">
        <f t="shared" si="0"/>
        <v>2083</v>
      </c>
      <c r="G9" s="20">
        <v>159</v>
      </c>
      <c r="H9" s="20">
        <v>119</v>
      </c>
      <c r="I9" s="9">
        <f t="shared" si="1"/>
        <v>278</v>
      </c>
      <c r="J9" s="14">
        <v>3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306</v>
      </c>
      <c r="B10" s="10">
        <v>107008</v>
      </c>
      <c r="C10" s="10">
        <v>92028</v>
      </c>
      <c r="D10" s="11">
        <v>2361</v>
      </c>
      <c r="E10" s="11">
        <v>2363</v>
      </c>
      <c r="F10" s="12">
        <f t="shared" si="0"/>
        <v>4724</v>
      </c>
      <c r="G10" s="11">
        <v>238</v>
      </c>
      <c r="H10" s="11">
        <v>190</v>
      </c>
      <c r="I10" s="12">
        <f t="shared" si="1"/>
        <v>428</v>
      </c>
      <c r="J10" s="14">
        <v>5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307</v>
      </c>
      <c r="B11" s="10">
        <v>107009</v>
      </c>
      <c r="C11" s="10">
        <v>92033</v>
      </c>
      <c r="D11" s="11">
        <v>11749</v>
      </c>
      <c r="E11" s="11">
        <v>12717</v>
      </c>
      <c r="F11" s="12">
        <f t="shared" si="0"/>
        <v>24466</v>
      </c>
      <c r="G11" s="11">
        <v>512</v>
      </c>
      <c r="H11" s="11">
        <v>423</v>
      </c>
      <c r="I11" s="12">
        <f t="shared" si="1"/>
        <v>935</v>
      </c>
      <c r="J11" s="14">
        <v>32</v>
      </c>
      <c r="K11" s="14">
        <v>1</v>
      </c>
      <c r="L11" s="14">
        <v>2</v>
      </c>
      <c r="M11" s="14">
        <v>1</v>
      </c>
      <c r="N11" s="15">
        <v>1</v>
      </c>
      <c r="O11" s="16">
        <v>2</v>
      </c>
      <c r="P11" s="16">
        <v>3</v>
      </c>
      <c r="Q11" s="17">
        <f t="shared" si="2"/>
        <v>5</v>
      </c>
    </row>
    <row r="12" spans="1:17" s="22" customFormat="1" ht="12.75">
      <c r="A12" s="9" t="s">
        <v>308</v>
      </c>
      <c r="B12" s="16">
        <v>107010</v>
      </c>
      <c r="C12" s="16">
        <v>92103</v>
      </c>
      <c r="D12" s="20">
        <v>660</v>
      </c>
      <c r="E12" s="20">
        <v>671</v>
      </c>
      <c r="F12" s="9">
        <f t="shared" si="0"/>
        <v>1331</v>
      </c>
      <c r="G12" s="20">
        <v>85</v>
      </c>
      <c r="H12" s="20">
        <v>70</v>
      </c>
      <c r="I12" s="9">
        <f t="shared" si="1"/>
        <v>155</v>
      </c>
      <c r="J12" s="14">
        <v>2</v>
      </c>
      <c r="K12" s="14">
        <v>0</v>
      </c>
      <c r="L12" s="14">
        <v>0</v>
      </c>
      <c r="M12" s="14">
        <v>0</v>
      </c>
      <c r="N12" s="15">
        <v>0</v>
      </c>
      <c r="O12" s="16">
        <v>0</v>
      </c>
      <c r="P12" s="16">
        <v>0</v>
      </c>
      <c r="Q12" s="17">
        <f t="shared" si="2"/>
        <v>0</v>
      </c>
    </row>
    <row r="13" spans="1:17" ht="12.75">
      <c r="A13" s="9" t="s">
        <v>309</v>
      </c>
      <c r="B13" s="10">
        <v>107011</v>
      </c>
      <c r="C13" s="10">
        <v>92040</v>
      </c>
      <c r="D13" s="11">
        <v>713</v>
      </c>
      <c r="E13" s="11">
        <v>670</v>
      </c>
      <c r="F13" s="12">
        <f t="shared" si="0"/>
        <v>1383</v>
      </c>
      <c r="G13" s="11">
        <v>29</v>
      </c>
      <c r="H13" s="11">
        <v>18</v>
      </c>
      <c r="I13" s="12">
        <f t="shared" si="1"/>
        <v>47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310</v>
      </c>
      <c r="B14" s="10">
        <v>107012</v>
      </c>
      <c r="C14" s="10">
        <v>92041</v>
      </c>
      <c r="D14" s="11">
        <v>1540</v>
      </c>
      <c r="E14" s="11">
        <v>1546</v>
      </c>
      <c r="F14" s="12">
        <f t="shared" si="0"/>
        <v>3086</v>
      </c>
      <c r="G14" s="11">
        <v>127</v>
      </c>
      <c r="H14" s="11">
        <v>128</v>
      </c>
      <c r="I14" s="12">
        <f t="shared" si="1"/>
        <v>255</v>
      </c>
      <c r="J14" s="14">
        <v>4</v>
      </c>
      <c r="K14" s="14">
        <v>0</v>
      </c>
      <c r="L14" s="14">
        <v>0</v>
      </c>
      <c r="M14" s="14">
        <v>0</v>
      </c>
      <c r="N14" s="15">
        <v>0</v>
      </c>
      <c r="O14" s="16">
        <v>1</v>
      </c>
      <c r="P14" s="16">
        <v>0</v>
      </c>
      <c r="Q14" s="17">
        <f t="shared" si="2"/>
        <v>1</v>
      </c>
    </row>
    <row r="15" spans="1:17" ht="12.75">
      <c r="A15" s="9" t="s">
        <v>311</v>
      </c>
      <c r="B15" s="10">
        <v>107013</v>
      </c>
      <c r="C15" s="10">
        <v>92043</v>
      </c>
      <c r="D15" s="11">
        <v>797</v>
      </c>
      <c r="E15" s="11">
        <v>755</v>
      </c>
      <c r="F15" s="12">
        <f t="shared" si="0"/>
        <v>1552</v>
      </c>
      <c r="G15" s="11">
        <v>104</v>
      </c>
      <c r="H15" s="11">
        <v>57</v>
      </c>
      <c r="I15" s="12">
        <f t="shared" si="1"/>
        <v>161</v>
      </c>
      <c r="J15" s="14">
        <v>2</v>
      </c>
      <c r="K15" s="14">
        <v>0</v>
      </c>
      <c r="L15" s="14">
        <v>1</v>
      </c>
      <c r="M15" s="14">
        <v>0</v>
      </c>
      <c r="N15" s="15">
        <v>0</v>
      </c>
      <c r="O15" s="16">
        <v>0</v>
      </c>
      <c r="P15" s="16">
        <v>0</v>
      </c>
      <c r="Q15" s="17">
        <v>0</v>
      </c>
    </row>
    <row r="16" spans="1:17" ht="12.75">
      <c r="A16" s="9" t="s">
        <v>312</v>
      </c>
      <c r="B16" s="10">
        <v>107014</v>
      </c>
      <c r="C16" s="10">
        <v>92047</v>
      </c>
      <c r="D16" s="11">
        <v>703</v>
      </c>
      <c r="E16" s="11">
        <v>690</v>
      </c>
      <c r="F16" s="12">
        <f t="shared" si="0"/>
        <v>1393</v>
      </c>
      <c r="G16" s="11">
        <v>61</v>
      </c>
      <c r="H16" s="11">
        <v>54</v>
      </c>
      <c r="I16" s="12">
        <f t="shared" si="1"/>
        <v>115</v>
      </c>
      <c r="J16" s="14">
        <v>2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1</v>
      </c>
      <c r="Q16" s="17">
        <f aca="true" t="shared" si="3" ref="Q16:Q25">O16+P16</f>
        <v>1</v>
      </c>
    </row>
    <row r="17" spans="1:17" ht="12.75">
      <c r="A17" s="9" t="s">
        <v>313</v>
      </c>
      <c r="B17" s="10">
        <v>107015</v>
      </c>
      <c r="C17" s="10">
        <v>92107</v>
      </c>
      <c r="D17" s="11">
        <v>401</v>
      </c>
      <c r="E17" s="11">
        <v>421</v>
      </c>
      <c r="F17" s="12">
        <f t="shared" si="0"/>
        <v>822</v>
      </c>
      <c r="G17" s="11">
        <v>53</v>
      </c>
      <c r="H17" s="11">
        <v>39</v>
      </c>
      <c r="I17" s="12">
        <f t="shared" si="1"/>
        <v>92</v>
      </c>
      <c r="J17" s="14">
        <v>1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3"/>
        <v>0</v>
      </c>
    </row>
    <row r="18" spans="1:17" ht="12.75">
      <c r="A18" s="9" t="s">
        <v>314</v>
      </c>
      <c r="B18" s="10">
        <v>107016</v>
      </c>
      <c r="C18" s="10">
        <v>92049</v>
      </c>
      <c r="D18" s="11">
        <v>2357</v>
      </c>
      <c r="E18" s="11">
        <v>2391</v>
      </c>
      <c r="F18" s="12">
        <f t="shared" si="0"/>
        <v>4748</v>
      </c>
      <c r="G18" s="11">
        <v>147</v>
      </c>
      <c r="H18" s="11">
        <v>97</v>
      </c>
      <c r="I18" s="12">
        <f t="shared" si="1"/>
        <v>244</v>
      </c>
      <c r="J18" s="14">
        <v>6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3"/>
        <v>0</v>
      </c>
    </row>
    <row r="19" spans="1:17" ht="12.75">
      <c r="A19" s="9" t="s">
        <v>315</v>
      </c>
      <c r="B19" s="10">
        <v>107017</v>
      </c>
      <c r="C19" s="10">
        <v>92056</v>
      </c>
      <c r="D19" s="11">
        <v>2732</v>
      </c>
      <c r="E19" s="11">
        <v>2740</v>
      </c>
      <c r="F19" s="12">
        <f t="shared" si="0"/>
        <v>5472</v>
      </c>
      <c r="G19" s="11">
        <v>124</v>
      </c>
      <c r="H19" s="11">
        <v>116</v>
      </c>
      <c r="I19" s="12">
        <f t="shared" si="1"/>
        <v>240</v>
      </c>
      <c r="J19" s="14">
        <v>7</v>
      </c>
      <c r="K19" s="14">
        <v>0</v>
      </c>
      <c r="L19" s="14">
        <v>0</v>
      </c>
      <c r="M19" s="14">
        <v>0</v>
      </c>
      <c r="N19" s="15">
        <v>0</v>
      </c>
      <c r="O19" s="16">
        <v>1</v>
      </c>
      <c r="P19" s="16">
        <v>0</v>
      </c>
      <c r="Q19" s="17">
        <f t="shared" si="3"/>
        <v>1</v>
      </c>
    </row>
    <row r="20" spans="1:17" s="22" customFormat="1" ht="12.75">
      <c r="A20" s="9" t="s">
        <v>316</v>
      </c>
      <c r="B20" s="16">
        <v>107018</v>
      </c>
      <c r="C20" s="16">
        <v>92060</v>
      </c>
      <c r="D20" s="20">
        <v>1698</v>
      </c>
      <c r="E20" s="20">
        <v>1730</v>
      </c>
      <c r="F20" s="9">
        <f t="shared" si="0"/>
        <v>3428</v>
      </c>
      <c r="G20" s="20">
        <v>192</v>
      </c>
      <c r="H20" s="20">
        <v>178</v>
      </c>
      <c r="I20" s="9">
        <f t="shared" si="1"/>
        <v>370</v>
      </c>
      <c r="J20" s="14">
        <v>5</v>
      </c>
      <c r="K20" s="14">
        <v>0</v>
      </c>
      <c r="L20" s="14">
        <v>0</v>
      </c>
      <c r="M20" s="14">
        <v>0</v>
      </c>
      <c r="N20" s="15">
        <v>0</v>
      </c>
      <c r="O20" s="16">
        <v>0</v>
      </c>
      <c r="P20" s="16">
        <v>1</v>
      </c>
      <c r="Q20" s="17">
        <f t="shared" si="3"/>
        <v>1</v>
      </c>
    </row>
    <row r="21" spans="1:17" ht="12.75">
      <c r="A21" s="9" t="s">
        <v>317</v>
      </c>
      <c r="B21" s="10">
        <v>107019</v>
      </c>
      <c r="C21" s="10">
        <v>92062</v>
      </c>
      <c r="D21" s="11">
        <v>1313</v>
      </c>
      <c r="E21" s="11">
        <v>1253</v>
      </c>
      <c r="F21" s="12">
        <f t="shared" si="0"/>
        <v>2566</v>
      </c>
      <c r="G21" s="11">
        <v>114</v>
      </c>
      <c r="H21" s="11">
        <v>78</v>
      </c>
      <c r="I21" s="12">
        <f t="shared" si="1"/>
        <v>192</v>
      </c>
      <c r="J21" s="14">
        <v>3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9" t="s">
        <v>318</v>
      </c>
      <c r="B22" s="10">
        <v>107020</v>
      </c>
      <c r="C22" s="10">
        <v>92063</v>
      </c>
      <c r="D22" s="11">
        <v>5309</v>
      </c>
      <c r="E22" s="11">
        <v>5379</v>
      </c>
      <c r="F22" s="12">
        <f t="shared" si="0"/>
        <v>10688</v>
      </c>
      <c r="G22" s="11">
        <v>409</v>
      </c>
      <c r="H22" s="11">
        <v>365</v>
      </c>
      <c r="I22" s="9">
        <f t="shared" si="1"/>
        <v>774</v>
      </c>
      <c r="J22" s="14">
        <v>11</v>
      </c>
      <c r="K22" s="14">
        <v>0</v>
      </c>
      <c r="L22" s="14">
        <v>1</v>
      </c>
      <c r="M22" s="14">
        <v>0</v>
      </c>
      <c r="N22" s="15">
        <v>0</v>
      </c>
      <c r="O22" s="16">
        <v>1</v>
      </c>
      <c r="P22" s="16">
        <v>2</v>
      </c>
      <c r="Q22" s="17">
        <f t="shared" si="3"/>
        <v>3</v>
      </c>
    </row>
    <row r="23" spans="1:17" ht="12.75">
      <c r="A23" s="9" t="s">
        <v>319</v>
      </c>
      <c r="B23" s="10">
        <v>107021</v>
      </c>
      <c r="C23" s="10">
        <v>92085</v>
      </c>
      <c r="D23" s="11">
        <v>520</v>
      </c>
      <c r="E23" s="11">
        <v>539</v>
      </c>
      <c r="F23" s="12">
        <f t="shared" si="0"/>
        <v>1059</v>
      </c>
      <c r="G23" s="11">
        <v>50</v>
      </c>
      <c r="H23" s="11">
        <v>51</v>
      </c>
      <c r="I23" s="12">
        <f t="shared" si="1"/>
        <v>101</v>
      </c>
      <c r="J23" s="14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320</v>
      </c>
      <c r="B24" s="10">
        <v>107022</v>
      </c>
      <c r="C24" s="10">
        <v>92094</v>
      </c>
      <c r="D24" s="11">
        <v>1625</v>
      </c>
      <c r="E24" s="11">
        <v>1675</v>
      </c>
      <c r="F24" s="12">
        <f t="shared" si="0"/>
        <v>3300</v>
      </c>
      <c r="G24" s="11">
        <v>104</v>
      </c>
      <c r="H24" s="11">
        <v>72</v>
      </c>
      <c r="I24" s="12">
        <f t="shared" si="1"/>
        <v>176</v>
      </c>
      <c r="J24" s="14">
        <v>4</v>
      </c>
      <c r="K24" s="14">
        <v>0</v>
      </c>
      <c r="L24" s="14">
        <v>1</v>
      </c>
      <c r="M24" s="14">
        <v>0</v>
      </c>
      <c r="N24" s="15">
        <v>0</v>
      </c>
      <c r="O24" s="16">
        <v>0</v>
      </c>
      <c r="P24" s="16">
        <v>1</v>
      </c>
      <c r="Q24" s="17">
        <f t="shared" si="3"/>
        <v>1</v>
      </c>
    </row>
    <row r="25" spans="1:17" ht="12.75">
      <c r="A25" s="9" t="s">
        <v>321</v>
      </c>
      <c r="B25" s="10">
        <v>107023</v>
      </c>
      <c r="C25" s="10">
        <v>92104</v>
      </c>
      <c r="D25" s="11">
        <v>507</v>
      </c>
      <c r="E25" s="11">
        <v>535</v>
      </c>
      <c r="F25" s="9">
        <f t="shared" si="0"/>
        <v>1042</v>
      </c>
      <c r="G25" s="11">
        <v>56</v>
      </c>
      <c r="H25" s="11">
        <v>57</v>
      </c>
      <c r="I25" s="12">
        <f t="shared" si="1"/>
        <v>113</v>
      </c>
      <c r="J25" s="14">
        <v>1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s="36" customFormat="1" ht="34.5" customHeight="1">
      <c r="A26" s="24" t="s">
        <v>88</v>
      </c>
      <c r="B26" s="24"/>
      <c r="C26" s="24"/>
      <c r="D26" s="25">
        <f aca="true" t="shared" si="4" ref="D26:Q26">SUM(D3:D25)</f>
        <v>58591</v>
      </c>
      <c r="E26" s="25">
        <f t="shared" si="4"/>
        <v>60895</v>
      </c>
      <c r="F26" s="26">
        <f t="shared" si="4"/>
        <v>119486</v>
      </c>
      <c r="G26" s="25">
        <f t="shared" si="4"/>
        <v>4848</v>
      </c>
      <c r="H26" s="25">
        <f t="shared" si="4"/>
        <v>4058</v>
      </c>
      <c r="I26" s="26">
        <f t="shared" si="4"/>
        <v>8906</v>
      </c>
      <c r="J26" s="25">
        <f t="shared" si="4"/>
        <v>142</v>
      </c>
      <c r="K26" s="25">
        <f t="shared" si="4"/>
        <v>2</v>
      </c>
      <c r="L26" s="25">
        <f t="shared" si="4"/>
        <v>8</v>
      </c>
      <c r="M26" s="25">
        <f t="shared" si="4"/>
        <v>2</v>
      </c>
      <c r="N26" s="27">
        <f t="shared" si="4"/>
        <v>1</v>
      </c>
      <c r="O26" s="27">
        <f t="shared" si="4"/>
        <v>9</v>
      </c>
      <c r="P26" s="27">
        <f t="shared" si="4"/>
        <v>11</v>
      </c>
      <c r="Q26" s="27">
        <f t="shared" si="4"/>
        <v>20</v>
      </c>
    </row>
    <row r="27" spans="15:17" ht="12.75">
      <c r="O27" s="29"/>
      <c r="P27" s="29"/>
      <c r="Q27" s="29"/>
    </row>
    <row r="28" spans="15:17" ht="12.75">
      <c r="O28" s="29"/>
      <c r="P28" s="29"/>
      <c r="Q28" s="29"/>
    </row>
    <row r="29" spans="1:17" ht="18.75">
      <c r="A29" s="30" t="s">
        <v>89</v>
      </c>
      <c r="B29" s="31">
        <f>COUNTIF(F3:F25,"=0")</f>
        <v>0</v>
      </c>
      <c r="O29" s="29"/>
      <c r="P29" s="29"/>
      <c r="Q29" s="29"/>
    </row>
    <row r="30" spans="15:17" ht="12.75">
      <c r="O30" s="29"/>
      <c r="P30" s="29"/>
      <c r="Q30" s="29"/>
    </row>
    <row r="31" spans="15:17" ht="12.75">
      <c r="O31" s="29"/>
      <c r="P31" s="29"/>
      <c r="Q31" s="29"/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5:17" ht="12.75"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</sheetData>
  <sheetProtection selectLockedCells="1" selectUnlockedCells="1"/>
  <mergeCells count="1">
    <mergeCell ref="A1:Q1"/>
  </mergeCells>
  <printOptions/>
  <pageMargins left="0.3" right="0.2" top="0.30972222222222223" bottom="0.19027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Q157"/>
  <sheetViews>
    <sheetView zoomScalePageLayoutView="0" workbookViewId="0" topLeftCell="A1">
      <pane ySplit="2" topLeftCell="A21" activePane="bottomLeft" state="frozen"/>
      <selection pane="topLeft" activeCell="A1" sqref="A1"/>
      <selection pane="bottomLeft" activeCell="R17" activeCellId="1" sqref="D380:E383 R17"/>
    </sheetView>
  </sheetViews>
  <sheetFormatPr defaultColWidth="9.140625" defaultRowHeight="12.75"/>
  <cols>
    <col min="1" max="1" width="23.421875" style="0" customWidth="1"/>
    <col min="2" max="2" width="6.8515625" style="0" customWidth="1"/>
    <col min="3" max="3" width="9.28125" style="0" customWidth="1"/>
    <col min="4" max="4" width="7.421875" style="0" customWidth="1"/>
    <col min="5" max="6" width="8.421875" style="0" customWidth="1"/>
    <col min="7" max="7" width="7.7109375" style="0" customWidth="1"/>
    <col min="8" max="8" width="7.5742187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7.28125" style="0" customWidth="1"/>
    <col min="13" max="13" width="6.00390625" style="0" customWidth="1"/>
    <col min="14" max="14" width="6.57421875" style="0" customWidth="1"/>
    <col min="15" max="15" width="8.140625" style="1" customWidth="1"/>
    <col min="16" max="16" width="8.28125" style="1" customWidth="1"/>
    <col min="17" max="17" width="8.57421875" style="1" customWidth="1"/>
  </cols>
  <sheetData>
    <row r="1" spans="1:17" s="2" customFormat="1" ht="53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40.25" customHeight="1">
      <c r="A2" s="3" t="s">
        <v>322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323</v>
      </c>
      <c r="B3" s="10">
        <v>105001</v>
      </c>
      <c r="C3" s="10">
        <v>91002</v>
      </c>
      <c r="D3" s="11">
        <v>1128</v>
      </c>
      <c r="E3" s="11">
        <v>1166</v>
      </c>
      <c r="F3" s="12">
        <f aca="true" t="shared" si="0" ref="F3:F26">SUM(D3:E3)</f>
        <v>2294</v>
      </c>
      <c r="G3" s="11">
        <v>120</v>
      </c>
      <c r="H3" s="11">
        <v>106</v>
      </c>
      <c r="I3" s="12">
        <f aca="true" t="shared" si="1" ref="I3:I26">SUM(G3:H3)</f>
        <v>226</v>
      </c>
      <c r="J3" s="14">
        <v>3</v>
      </c>
      <c r="K3" s="14">
        <v>0</v>
      </c>
      <c r="L3" s="14">
        <v>0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18">O3+P3</f>
        <v>0</v>
      </c>
    </row>
    <row r="4" spans="1:17" s="22" customFormat="1" ht="12.75">
      <c r="A4" s="9" t="s">
        <v>324</v>
      </c>
      <c r="B4" s="16">
        <v>105002</v>
      </c>
      <c r="C4" s="16">
        <v>91005</v>
      </c>
      <c r="D4" s="20">
        <v>1822</v>
      </c>
      <c r="E4" s="20">
        <v>1879</v>
      </c>
      <c r="F4" s="9">
        <f t="shared" si="0"/>
        <v>3701</v>
      </c>
      <c r="G4" s="20">
        <v>230</v>
      </c>
      <c r="H4" s="20">
        <v>164</v>
      </c>
      <c r="I4" s="9">
        <f t="shared" si="1"/>
        <v>394</v>
      </c>
      <c r="J4" s="14">
        <v>4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325</v>
      </c>
      <c r="B5" s="10">
        <v>105003</v>
      </c>
      <c r="C5" s="10">
        <v>91006</v>
      </c>
      <c r="D5" s="11">
        <v>1651</v>
      </c>
      <c r="E5" s="11">
        <v>1739</v>
      </c>
      <c r="F5" s="12">
        <f t="shared" si="0"/>
        <v>3390</v>
      </c>
      <c r="G5" s="11">
        <v>138</v>
      </c>
      <c r="H5" s="11">
        <v>112</v>
      </c>
      <c r="I5" s="12">
        <f t="shared" si="1"/>
        <v>250</v>
      </c>
      <c r="J5" s="14">
        <v>5</v>
      </c>
      <c r="K5" s="14">
        <v>0</v>
      </c>
      <c r="L5" s="14">
        <v>0</v>
      </c>
      <c r="M5" s="14">
        <v>0</v>
      </c>
      <c r="N5" s="15">
        <v>0</v>
      </c>
      <c r="O5" s="16">
        <v>1</v>
      </c>
      <c r="P5" s="16">
        <v>1</v>
      </c>
      <c r="Q5" s="17">
        <f t="shared" si="2"/>
        <v>2</v>
      </c>
    </row>
    <row r="6" spans="1:17" s="22" customFormat="1" ht="12.75">
      <c r="A6" s="9" t="s">
        <v>326</v>
      </c>
      <c r="B6" s="16">
        <v>105004</v>
      </c>
      <c r="C6" s="16">
        <v>91103</v>
      </c>
      <c r="D6" s="21">
        <v>785</v>
      </c>
      <c r="E6" s="20">
        <v>823</v>
      </c>
      <c r="F6" s="9">
        <f t="shared" si="0"/>
        <v>1608</v>
      </c>
      <c r="G6" s="20">
        <v>68</v>
      </c>
      <c r="H6" s="20">
        <v>61</v>
      </c>
      <c r="I6" s="9">
        <f t="shared" si="1"/>
        <v>129</v>
      </c>
      <c r="J6" s="14">
        <v>2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2"/>
        <v>0</v>
      </c>
    </row>
    <row r="7" spans="1:17" ht="12.75">
      <c r="A7" s="9" t="s">
        <v>327</v>
      </c>
      <c r="B7" s="10">
        <v>105005</v>
      </c>
      <c r="C7" s="10">
        <v>91019</v>
      </c>
      <c r="D7" s="11">
        <v>234</v>
      </c>
      <c r="E7" s="11">
        <v>257</v>
      </c>
      <c r="F7" s="12">
        <f t="shared" si="0"/>
        <v>491</v>
      </c>
      <c r="G7" s="11">
        <v>20</v>
      </c>
      <c r="H7" s="11">
        <v>11</v>
      </c>
      <c r="I7" s="12">
        <f t="shared" si="1"/>
        <v>31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9" t="s">
        <v>328</v>
      </c>
      <c r="B8" s="10">
        <v>105006</v>
      </c>
      <c r="C8" s="10">
        <v>91026</v>
      </c>
      <c r="D8" s="11">
        <v>687</v>
      </c>
      <c r="E8" s="11">
        <v>719</v>
      </c>
      <c r="F8" s="12">
        <f t="shared" si="0"/>
        <v>1406</v>
      </c>
      <c r="G8" s="11">
        <v>90</v>
      </c>
      <c r="H8" s="11">
        <v>86</v>
      </c>
      <c r="I8" s="12">
        <f t="shared" si="1"/>
        <v>176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s="22" customFormat="1" ht="12.75">
      <c r="A9" s="9" t="s">
        <v>329</v>
      </c>
      <c r="B9" s="16">
        <v>105007</v>
      </c>
      <c r="C9" s="16">
        <v>91031</v>
      </c>
      <c r="D9" s="20">
        <v>556</v>
      </c>
      <c r="E9" s="20">
        <v>574</v>
      </c>
      <c r="F9" s="9">
        <f t="shared" si="0"/>
        <v>1130</v>
      </c>
      <c r="G9" s="20">
        <v>73</v>
      </c>
      <c r="H9" s="20">
        <v>72</v>
      </c>
      <c r="I9" s="9">
        <f t="shared" si="1"/>
        <v>145</v>
      </c>
      <c r="J9" s="14">
        <v>1</v>
      </c>
      <c r="K9" s="14">
        <v>0</v>
      </c>
      <c r="L9" s="14">
        <v>0</v>
      </c>
      <c r="M9" s="14">
        <v>0</v>
      </c>
      <c r="N9" s="15">
        <v>0</v>
      </c>
      <c r="O9" s="16">
        <v>0</v>
      </c>
      <c r="P9" s="16">
        <v>0</v>
      </c>
      <c r="Q9" s="17">
        <f t="shared" si="2"/>
        <v>0</v>
      </c>
    </row>
    <row r="10" spans="1:17" ht="12.75">
      <c r="A10" s="9" t="s">
        <v>330</v>
      </c>
      <c r="B10" s="10">
        <v>105008</v>
      </c>
      <c r="C10" s="10">
        <v>91032</v>
      </c>
      <c r="D10" s="11">
        <v>1003</v>
      </c>
      <c r="E10" s="11">
        <v>1044</v>
      </c>
      <c r="F10" s="12">
        <f t="shared" si="0"/>
        <v>2047</v>
      </c>
      <c r="G10" s="11">
        <v>137</v>
      </c>
      <c r="H10" s="11">
        <v>102</v>
      </c>
      <c r="I10" s="12">
        <f t="shared" si="1"/>
        <v>239</v>
      </c>
      <c r="J10" s="14">
        <v>2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s="22" customFormat="1" ht="12.75">
      <c r="A11" s="9" t="s">
        <v>331</v>
      </c>
      <c r="B11" s="16">
        <v>105009</v>
      </c>
      <c r="C11" s="16">
        <v>91035</v>
      </c>
      <c r="D11" s="21">
        <v>1415</v>
      </c>
      <c r="E11" s="20">
        <v>1450</v>
      </c>
      <c r="F11" s="9">
        <f t="shared" si="0"/>
        <v>2865</v>
      </c>
      <c r="G11" s="20">
        <v>146</v>
      </c>
      <c r="H11" s="20">
        <v>111</v>
      </c>
      <c r="I11" s="9">
        <f t="shared" si="1"/>
        <v>257</v>
      </c>
      <c r="J11" s="14">
        <v>3</v>
      </c>
      <c r="K11" s="14">
        <v>0</v>
      </c>
      <c r="L11" s="14">
        <v>1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332</v>
      </c>
      <c r="B12" s="10">
        <v>105010</v>
      </c>
      <c r="C12" s="10">
        <v>91037</v>
      </c>
      <c r="D12" s="11">
        <v>2615</v>
      </c>
      <c r="E12" s="11">
        <v>2677</v>
      </c>
      <c r="F12" s="12">
        <f t="shared" si="0"/>
        <v>5292</v>
      </c>
      <c r="G12" s="11">
        <v>297</v>
      </c>
      <c r="H12" s="11">
        <v>261</v>
      </c>
      <c r="I12" s="9">
        <f t="shared" si="1"/>
        <v>558</v>
      </c>
      <c r="J12" s="14">
        <v>6</v>
      </c>
      <c r="K12" s="14">
        <v>0</v>
      </c>
      <c r="L12" s="14">
        <v>1</v>
      </c>
      <c r="M12" s="14">
        <v>1</v>
      </c>
      <c r="N12" s="15">
        <v>1</v>
      </c>
      <c r="O12" s="16">
        <v>1</v>
      </c>
      <c r="P12" s="16">
        <v>2</v>
      </c>
      <c r="Q12" s="17">
        <f t="shared" si="2"/>
        <v>3</v>
      </c>
    </row>
    <row r="13" spans="1:17" ht="12.75">
      <c r="A13" s="9" t="s">
        <v>333</v>
      </c>
      <c r="B13" s="10">
        <v>105011</v>
      </c>
      <c r="C13" s="10">
        <v>91039</v>
      </c>
      <c r="D13" s="11">
        <v>645</v>
      </c>
      <c r="E13" s="11">
        <v>652</v>
      </c>
      <c r="F13" s="12">
        <f t="shared" si="0"/>
        <v>1297</v>
      </c>
      <c r="G13" s="11">
        <v>132</v>
      </c>
      <c r="H13" s="11">
        <v>91</v>
      </c>
      <c r="I13" s="12">
        <f t="shared" si="1"/>
        <v>223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334</v>
      </c>
      <c r="B14" s="10">
        <v>105012</v>
      </c>
      <c r="C14" s="10">
        <v>91042</v>
      </c>
      <c r="D14" s="11">
        <v>994</v>
      </c>
      <c r="E14" s="11">
        <v>1017</v>
      </c>
      <c r="F14" s="12">
        <f t="shared" si="0"/>
        <v>2011</v>
      </c>
      <c r="G14" s="11">
        <v>68</v>
      </c>
      <c r="H14" s="11">
        <v>49</v>
      </c>
      <c r="I14" s="12">
        <f t="shared" si="1"/>
        <v>117</v>
      </c>
      <c r="J14" s="14">
        <v>2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2"/>
        <v>0</v>
      </c>
    </row>
    <row r="15" spans="1:17" s="22" customFormat="1" ht="12.75">
      <c r="A15" s="9" t="s">
        <v>335</v>
      </c>
      <c r="B15" s="16">
        <v>105013</v>
      </c>
      <c r="C15" s="16">
        <v>91069</v>
      </c>
      <c r="D15" s="20">
        <v>536</v>
      </c>
      <c r="E15" s="20">
        <v>455</v>
      </c>
      <c r="F15" s="9">
        <f t="shared" si="0"/>
        <v>991</v>
      </c>
      <c r="G15" s="20">
        <v>174</v>
      </c>
      <c r="H15" s="20">
        <v>105</v>
      </c>
      <c r="I15" s="9">
        <f t="shared" si="1"/>
        <v>279</v>
      </c>
      <c r="J15" s="14">
        <v>1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336</v>
      </c>
      <c r="B16" s="10">
        <v>105014</v>
      </c>
      <c r="C16" s="10">
        <v>91072</v>
      </c>
      <c r="D16" s="11">
        <v>993</v>
      </c>
      <c r="E16" s="11">
        <v>948</v>
      </c>
      <c r="F16" s="9">
        <f t="shared" si="0"/>
        <v>1941</v>
      </c>
      <c r="G16" s="11">
        <v>122</v>
      </c>
      <c r="H16" s="11">
        <v>87</v>
      </c>
      <c r="I16" s="12">
        <f t="shared" si="1"/>
        <v>209</v>
      </c>
      <c r="J16" s="14">
        <v>3</v>
      </c>
      <c r="K16" s="14">
        <v>0</v>
      </c>
      <c r="L16" s="14">
        <v>0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337</v>
      </c>
      <c r="B17" s="10">
        <v>105015</v>
      </c>
      <c r="C17" s="10">
        <v>91081</v>
      </c>
      <c r="D17" s="11">
        <v>762</v>
      </c>
      <c r="E17" s="11">
        <v>771</v>
      </c>
      <c r="F17" s="12">
        <f t="shared" si="0"/>
        <v>1533</v>
      </c>
      <c r="G17" s="11">
        <v>203</v>
      </c>
      <c r="H17" s="11">
        <v>209</v>
      </c>
      <c r="I17" s="12">
        <f t="shared" si="1"/>
        <v>412</v>
      </c>
      <c r="J17" s="14">
        <v>2</v>
      </c>
      <c r="K17" s="14">
        <v>0</v>
      </c>
      <c r="L17" s="14">
        <v>1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s="22" customFormat="1" ht="12.75">
      <c r="A18" s="9" t="s">
        <v>338</v>
      </c>
      <c r="B18" s="16">
        <v>105016</v>
      </c>
      <c r="C18" s="16">
        <v>91088</v>
      </c>
      <c r="D18" s="20">
        <v>501</v>
      </c>
      <c r="E18" s="20">
        <v>517</v>
      </c>
      <c r="F18" s="9">
        <f t="shared" si="0"/>
        <v>1018</v>
      </c>
      <c r="G18" s="20">
        <v>92</v>
      </c>
      <c r="H18" s="20">
        <v>64</v>
      </c>
      <c r="I18" s="9">
        <f t="shared" si="1"/>
        <v>156</v>
      </c>
      <c r="J18" s="14">
        <v>1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1</v>
      </c>
      <c r="Q18" s="17">
        <f t="shared" si="2"/>
        <v>1</v>
      </c>
    </row>
    <row r="19" spans="1:17" ht="12.75">
      <c r="A19" s="9" t="s">
        <v>339</v>
      </c>
      <c r="B19" s="10">
        <v>105017</v>
      </c>
      <c r="C19" s="10">
        <v>91089</v>
      </c>
      <c r="D19" s="11">
        <v>1753</v>
      </c>
      <c r="E19" s="11">
        <v>1738</v>
      </c>
      <c r="F19" s="12">
        <f t="shared" si="0"/>
        <v>3491</v>
      </c>
      <c r="G19" s="11">
        <v>158</v>
      </c>
      <c r="H19" s="11">
        <v>126</v>
      </c>
      <c r="I19" s="9">
        <f t="shared" si="1"/>
        <v>284</v>
      </c>
      <c r="J19" s="14">
        <v>4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v>0</v>
      </c>
    </row>
    <row r="20" spans="1:17" s="22" customFormat="1" ht="12.75">
      <c r="A20" s="9" t="s">
        <v>340</v>
      </c>
      <c r="B20" s="16">
        <v>105018</v>
      </c>
      <c r="C20" s="16">
        <v>91095</v>
      </c>
      <c r="D20" s="21">
        <v>4754</v>
      </c>
      <c r="E20" s="20">
        <v>4880</v>
      </c>
      <c r="F20" s="9">
        <f t="shared" si="0"/>
        <v>9634</v>
      </c>
      <c r="G20" s="20">
        <v>363</v>
      </c>
      <c r="H20" s="20">
        <v>288</v>
      </c>
      <c r="I20" s="9">
        <f t="shared" si="1"/>
        <v>651</v>
      </c>
      <c r="J20" s="14">
        <v>11</v>
      </c>
      <c r="K20" s="14">
        <v>0</v>
      </c>
      <c r="L20" s="14">
        <v>0</v>
      </c>
      <c r="M20" s="14">
        <v>0</v>
      </c>
      <c r="N20" s="15">
        <v>0</v>
      </c>
      <c r="O20" s="16">
        <v>2</v>
      </c>
      <c r="P20" s="16">
        <v>4</v>
      </c>
      <c r="Q20" s="17">
        <f aca="true" t="shared" si="3" ref="Q20:Q26">O20+P20</f>
        <v>6</v>
      </c>
    </row>
    <row r="21" spans="1:17" ht="12.75">
      <c r="A21" s="9" t="s">
        <v>341</v>
      </c>
      <c r="B21" s="10">
        <v>105019</v>
      </c>
      <c r="C21" s="10">
        <v>91097</v>
      </c>
      <c r="D21" s="11">
        <v>571</v>
      </c>
      <c r="E21" s="11">
        <v>509</v>
      </c>
      <c r="F21" s="12">
        <f t="shared" si="0"/>
        <v>1080</v>
      </c>
      <c r="G21" s="11">
        <v>69</v>
      </c>
      <c r="H21" s="11">
        <v>46</v>
      </c>
      <c r="I21" s="12">
        <f t="shared" si="1"/>
        <v>115</v>
      </c>
      <c r="J21" s="14">
        <v>2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f t="shared" si="3"/>
        <v>0</v>
      </c>
    </row>
    <row r="22" spans="1:17" ht="12.75">
      <c r="A22" s="9" t="s">
        <v>342</v>
      </c>
      <c r="B22" s="10">
        <v>105020</v>
      </c>
      <c r="C22" s="10">
        <v>91098</v>
      </c>
      <c r="D22" s="11">
        <v>726</v>
      </c>
      <c r="E22" s="11">
        <v>767</v>
      </c>
      <c r="F22" s="12">
        <f t="shared" si="0"/>
        <v>1493</v>
      </c>
      <c r="G22" s="11">
        <v>92</v>
      </c>
      <c r="H22" s="11">
        <v>102</v>
      </c>
      <c r="I22" s="12">
        <f t="shared" si="1"/>
        <v>194</v>
      </c>
      <c r="J22" s="14">
        <v>2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t="shared" si="3"/>
        <v>0</v>
      </c>
    </row>
    <row r="23" spans="1:17" ht="12.75">
      <c r="A23" s="9" t="s">
        <v>343</v>
      </c>
      <c r="B23" s="10">
        <v>105021</v>
      </c>
      <c r="C23" s="10">
        <v>91099</v>
      </c>
      <c r="D23" s="11">
        <v>555</v>
      </c>
      <c r="E23" s="11">
        <v>595</v>
      </c>
      <c r="F23" s="12">
        <f t="shared" si="0"/>
        <v>1150</v>
      </c>
      <c r="G23" s="11">
        <v>24</v>
      </c>
      <c r="H23" s="11">
        <v>26</v>
      </c>
      <c r="I23" s="12">
        <f t="shared" si="1"/>
        <v>50</v>
      </c>
      <c r="J23" s="14">
        <v>2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344</v>
      </c>
      <c r="B24" s="10">
        <v>105022</v>
      </c>
      <c r="C24" s="10">
        <v>91100</v>
      </c>
      <c r="D24" s="11">
        <v>306</v>
      </c>
      <c r="E24" s="11">
        <v>308</v>
      </c>
      <c r="F24" s="12">
        <f t="shared" si="0"/>
        <v>614</v>
      </c>
      <c r="G24" s="11">
        <v>48</v>
      </c>
      <c r="H24" s="11">
        <v>41</v>
      </c>
      <c r="I24" s="12">
        <f t="shared" si="1"/>
        <v>89</v>
      </c>
      <c r="J24" s="14">
        <v>1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s="22" customFormat="1" ht="12.75">
      <c r="A25" s="9" t="s">
        <v>345</v>
      </c>
      <c r="B25" s="16">
        <v>105023</v>
      </c>
      <c r="C25" s="16">
        <v>91101</v>
      </c>
      <c r="D25" s="20">
        <v>1449</v>
      </c>
      <c r="E25" s="20">
        <v>1441</v>
      </c>
      <c r="F25" s="9">
        <f t="shared" si="0"/>
        <v>2890</v>
      </c>
      <c r="G25" s="20">
        <v>53</v>
      </c>
      <c r="H25" s="20">
        <v>47</v>
      </c>
      <c r="I25" s="9">
        <f t="shared" si="1"/>
        <v>100</v>
      </c>
      <c r="J25" s="14">
        <v>4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s="36" customFormat="1" ht="36" customHeight="1">
      <c r="A26" s="24" t="s">
        <v>88</v>
      </c>
      <c r="B26" s="24"/>
      <c r="C26" s="24"/>
      <c r="D26" s="25">
        <f>SUM(D3:D25)</f>
        <v>26441</v>
      </c>
      <c r="E26" s="25">
        <f>SUM(E3:E25)</f>
        <v>26926</v>
      </c>
      <c r="F26" s="26">
        <f t="shared" si="0"/>
        <v>53367</v>
      </c>
      <c r="G26" s="25">
        <f>SUM(G3:G25)</f>
        <v>2917</v>
      </c>
      <c r="H26" s="25">
        <f>SUM(H3:H25)</f>
        <v>2367</v>
      </c>
      <c r="I26" s="26">
        <f t="shared" si="1"/>
        <v>5284</v>
      </c>
      <c r="J26" s="25">
        <f aca="true" t="shared" si="4" ref="J26:P26">SUM(J3:J25)</f>
        <v>67</v>
      </c>
      <c r="K26" s="25">
        <f t="shared" si="4"/>
        <v>0</v>
      </c>
      <c r="L26" s="25">
        <f t="shared" si="4"/>
        <v>3</v>
      </c>
      <c r="M26" s="25">
        <f t="shared" si="4"/>
        <v>1</v>
      </c>
      <c r="N26" s="27">
        <f t="shared" si="4"/>
        <v>1</v>
      </c>
      <c r="O26" s="27">
        <f t="shared" si="4"/>
        <v>4</v>
      </c>
      <c r="P26" s="27">
        <f t="shared" si="4"/>
        <v>8</v>
      </c>
      <c r="Q26" s="42">
        <f t="shared" si="3"/>
        <v>12</v>
      </c>
    </row>
    <row r="27" spans="15:17" ht="12.75">
      <c r="O27" s="29"/>
      <c r="P27" s="29"/>
      <c r="Q27" s="29"/>
    </row>
    <row r="28" spans="15:17" ht="12.75">
      <c r="O28" s="29"/>
      <c r="P28" s="29"/>
      <c r="Q28" s="29"/>
    </row>
    <row r="29" spans="1:17" ht="18.75">
      <c r="A29" s="30" t="s">
        <v>89</v>
      </c>
      <c r="B29" s="31">
        <f>COUNTIF(F3:F25,"=0")</f>
        <v>0</v>
      </c>
      <c r="C29" s="30"/>
      <c r="O29" s="29"/>
      <c r="P29" s="29"/>
      <c r="Q29" s="29"/>
    </row>
    <row r="30" spans="15:17" ht="12.75">
      <c r="O30" s="29"/>
      <c r="P30" s="29"/>
      <c r="Q30" s="29"/>
    </row>
    <row r="31" spans="15:17" ht="12.75">
      <c r="O31" s="29"/>
      <c r="P31" s="29"/>
      <c r="Q31" s="29"/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5:17" ht="12.75"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</sheetData>
  <sheetProtection selectLockedCells="1" selectUnlockedCells="1"/>
  <mergeCells count="1">
    <mergeCell ref="A1:Q1"/>
  </mergeCells>
  <printOptions/>
  <pageMargins left="0.5201388888888889" right="0.3597222222222222" top="0.5097222222222222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Q1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3" activeCellId="1" sqref="D380:E383 D3"/>
    </sheetView>
  </sheetViews>
  <sheetFormatPr defaultColWidth="9.140625" defaultRowHeight="12.75"/>
  <cols>
    <col min="1" max="1" width="24.28125" style="0" customWidth="1"/>
    <col min="2" max="2" width="8.140625" style="0" customWidth="1"/>
    <col min="3" max="3" width="8.28125" style="0" customWidth="1"/>
    <col min="4" max="4" width="8.140625" style="0" customWidth="1"/>
    <col min="5" max="5" width="7.421875" style="0" customWidth="1"/>
    <col min="6" max="6" width="7.8515625" style="0" customWidth="1"/>
    <col min="7" max="7" width="8.57421875" style="0" customWidth="1"/>
    <col min="8" max="8" width="8.28125" style="0" customWidth="1"/>
    <col min="9" max="9" width="7.28125" style="0" customWidth="1"/>
    <col min="10" max="10" width="8.7109375" style="0" customWidth="1"/>
    <col min="11" max="11" width="8.140625" style="0" customWidth="1"/>
    <col min="12" max="12" width="7.421875" style="0" customWidth="1"/>
    <col min="13" max="13" width="7.57421875" style="0" customWidth="1"/>
    <col min="14" max="14" width="7.00390625" style="0" customWidth="1"/>
    <col min="15" max="15" width="8.421875" style="1" customWidth="1"/>
    <col min="16" max="16" width="9.00390625" style="1" customWidth="1"/>
    <col min="17" max="17" width="8.00390625" style="1" customWidth="1"/>
  </cols>
  <sheetData>
    <row r="1" spans="1:17" s="2" customFormat="1" ht="28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20.75" customHeight="1">
      <c r="A2" s="3" t="s">
        <v>346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12" t="s">
        <v>347</v>
      </c>
      <c r="B3" s="10">
        <v>106001</v>
      </c>
      <c r="C3" s="10">
        <v>92001</v>
      </c>
      <c r="D3" s="11">
        <v>2963</v>
      </c>
      <c r="E3" s="11">
        <v>2979</v>
      </c>
      <c r="F3" s="12">
        <f>SUM(D3:E3)</f>
        <v>5942</v>
      </c>
      <c r="G3" s="11">
        <v>163</v>
      </c>
      <c r="H3" s="11">
        <v>137</v>
      </c>
      <c r="I3" s="12">
        <f aca="true" t="shared" si="0" ref="I3:I23">SUM(G3:H3)</f>
        <v>300</v>
      </c>
      <c r="J3" s="14">
        <v>8</v>
      </c>
      <c r="K3" s="14">
        <v>0</v>
      </c>
      <c r="L3" s="14">
        <v>0</v>
      </c>
      <c r="M3" s="14">
        <v>0</v>
      </c>
      <c r="N3" s="15">
        <v>1</v>
      </c>
      <c r="O3" s="16">
        <v>0</v>
      </c>
      <c r="P3" s="16">
        <v>0</v>
      </c>
      <c r="Q3" s="17">
        <f aca="true" t="shared" si="1" ref="Q3:Q20">O3+P3</f>
        <v>0</v>
      </c>
    </row>
    <row r="4" spans="1:17" ht="12.75">
      <c r="A4" s="12" t="s">
        <v>348</v>
      </c>
      <c r="B4" s="10">
        <v>106002</v>
      </c>
      <c r="C4" s="10">
        <v>92006</v>
      </c>
      <c r="D4" s="11">
        <v>580</v>
      </c>
      <c r="E4" s="11">
        <v>574</v>
      </c>
      <c r="F4" s="12">
        <f>SUM(D4:E4)</f>
        <v>1154</v>
      </c>
      <c r="G4" s="11">
        <v>25</v>
      </c>
      <c r="H4" s="11">
        <v>15</v>
      </c>
      <c r="I4" s="12">
        <f t="shared" si="0"/>
        <v>40</v>
      </c>
      <c r="J4" s="14">
        <v>2</v>
      </c>
      <c r="K4" s="14">
        <v>0</v>
      </c>
      <c r="L4" s="14">
        <v>0</v>
      </c>
      <c r="M4" s="14">
        <v>0</v>
      </c>
      <c r="N4" s="15">
        <v>0</v>
      </c>
      <c r="O4" s="16">
        <v>1</v>
      </c>
      <c r="P4" s="16">
        <v>0</v>
      </c>
      <c r="Q4" s="17">
        <f t="shared" si="1"/>
        <v>1</v>
      </c>
    </row>
    <row r="5" spans="1:17" ht="12.75">
      <c r="A5" s="12" t="s">
        <v>349</v>
      </c>
      <c r="B5" s="10">
        <v>106003</v>
      </c>
      <c r="C5" s="10">
        <v>92014</v>
      </c>
      <c r="D5" s="11">
        <v>441</v>
      </c>
      <c r="E5" s="11">
        <v>416</v>
      </c>
      <c r="F5" s="12">
        <v>827</v>
      </c>
      <c r="G5" s="11">
        <v>42</v>
      </c>
      <c r="H5" s="11">
        <v>26</v>
      </c>
      <c r="I5" s="12">
        <f t="shared" si="0"/>
        <v>68</v>
      </c>
      <c r="J5" s="14">
        <v>1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1"/>
        <v>0</v>
      </c>
    </row>
    <row r="6" spans="1:17" ht="12.75">
      <c r="A6" s="12" t="s">
        <v>350</v>
      </c>
      <c r="B6" s="10">
        <v>106004</v>
      </c>
      <c r="C6" s="10">
        <v>92022</v>
      </c>
      <c r="D6" s="11">
        <v>790</v>
      </c>
      <c r="E6" s="11">
        <v>768</v>
      </c>
      <c r="F6" s="12">
        <f aca="true" t="shared" si="2" ref="F6:F31">SUM(D6:E6)</f>
        <v>1558</v>
      </c>
      <c r="G6" s="11">
        <v>70</v>
      </c>
      <c r="H6" s="11">
        <v>55</v>
      </c>
      <c r="I6" s="12">
        <f t="shared" si="0"/>
        <v>125</v>
      </c>
      <c r="J6" s="14">
        <v>2</v>
      </c>
      <c r="K6" s="14">
        <v>0</v>
      </c>
      <c r="L6" s="14">
        <v>0</v>
      </c>
      <c r="M6" s="14">
        <v>0</v>
      </c>
      <c r="N6" s="15">
        <v>0</v>
      </c>
      <c r="O6" s="16">
        <v>0</v>
      </c>
      <c r="P6" s="16">
        <v>0</v>
      </c>
      <c r="Q6" s="17">
        <f t="shared" si="1"/>
        <v>0</v>
      </c>
    </row>
    <row r="7" spans="1:17" ht="12.75">
      <c r="A7" s="12" t="s">
        <v>351</v>
      </c>
      <c r="B7" s="10">
        <v>106005</v>
      </c>
      <c r="C7" s="10">
        <v>92023</v>
      </c>
      <c r="D7" s="11">
        <v>162</v>
      </c>
      <c r="E7" s="11">
        <v>162</v>
      </c>
      <c r="F7" s="12">
        <f t="shared" si="2"/>
        <v>324</v>
      </c>
      <c r="G7" s="11">
        <v>7</v>
      </c>
      <c r="H7" s="11">
        <v>7</v>
      </c>
      <c r="I7" s="12">
        <f t="shared" si="0"/>
        <v>14</v>
      </c>
      <c r="J7" s="14">
        <v>1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1"/>
        <v>0</v>
      </c>
    </row>
    <row r="8" spans="1:17" ht="12.75">
      <c r="A8" s="12" t="s">
        <v>352</v>
      </c>
      <c r="B8" s="10">
        <v>106006</v>
      </c>
      <c r="C8" s="10">
        <v>92025</v>
      </c>
      <c r="D8" s="11">
        <v>593</v>
      </c>
      <c r="E8" s="11">
        <v>584</v>
      </c>
      <c r="F8" s="12">
        <f t="shared" si="2"/>
        <v>1177</v>
      </c>
      <c r="G8" s="11">
        <v>30</v>
      </c>
      <c r="H8" s="11">
        <v>23</v>
      </c>
      <c r="I8" s="12">
        <f t="shared" si="0"/>
        <v>53</v>
      </c>
      <c r="J8" s="14">
        <v>2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1"/>
        <v>0</v>
      </c>
    </row>
    <row r="9" spans="1:17" ht="12.75">
      <c r="A9" s="12" t="s">
        <v>353</v>
      </c>
      <c r="B9" s="10">
        <v>106007</v>
      </c>
      <c r="C9" s="10">
        <v>92029</v>
      </c>
      <c r="D9" s="11">
        <v>2966</v>
      </c>
      <c r="E9" s="11">
        <v>3126</v>
      </c>
      <c r="F9" s="12">
        <f t="shared" si="2"/>
        <v>6092</v>
      </c>
      <c r="G9" s="11">
        <v>164</v>
      </c>
      <c r="H9" s="11">
        <v>153</v>
      </c>
      <c r="I9" s="12">
        <f t="shared" si="0"/>
        <v>317</v>
      </c>
      <c r="J9" s="14">
        <v>8</v>
      </c>
      <c r="K9" s="14">
        <v>0</v>
      </c>
      <c r="L9" s="14">
        <v>0</v>
      </c>
      <c r="M9" s="14">
        <v>0</v>
      </c>
      <c r="N9" s="15">
        <v>0</v>
      </c>
      <c r="O9" s="16">
        <v>3</v>
      </c>
      <c r="P9" s="16">
        <v>1</v>
      </c>
      <c r="Q9" s="17">
        <f t="shared" si="1"/>
        <v>4</v>
      </c>
    </row>
    <row r="10" spans="1:17" ht="12.75">
      <c r="A10" s="12" t="s">
        <v>354</v>
      </c>
      <c r="B10" s="10">
        <v>106008</v>
      </c>
      <c r="C10" s="10">
        <v>92032</v>
      </c>
      <c r="D10" s="11">
        <v>5452</v>
      </c>
      <c r="E10" s="11">
        <v>5638</v>
      </c>
      <c r="F10" s="12">
        <f t="shared" si="2"/>
        <v>11090</v>
      </c>
      <c r="G10" s="11">
        <v>430</v>
      </c>
      <c r="H10" s="11">
        <v>349</v>
      </c>
      <c r="I10" s="12">
        <f t="shared" si="0"/>
        <v>779</v>
      </c>
      <c r="J10" s="14">
        <v>14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2</v>
      </c>
      <c r="Q10" s="17">
        <f t="shared" si="1"/>
        <v>2</v>
      </c>
    </row>
    <row r="11" spans="1:17" ht="12.75">
      <c r="A11" s="9" t="s">
        <v>355</v>
      </c>
      <c r="B11" s="10">
        <v>106009</v>
      </c>
      <c r="C11" s="10">
        <v>92034</v>
      </c>
      <c r="D11" s="18">
        <v>127</v>
      </c>
      <c r="E11" s="11">
        <v>116</v>
      </c>
      <c r="F11" s="12">
        <f t="shared" si="2"/>
        <v>243</v>
      </c>
      <c r="G11" s="11">
        <v>24</v>
      </c>
      <c r="H11" s="11">
        <v>7</v>
      </c>
      <c r="I11" s="12">
        <f t="shared" si="0"/>
        <v>31</v>
      </c>
      <c r="J11" s="14">
        <v>1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1"/>
        <v>0</v>
      </c>
    </row>
    <row r="12" spans="1:17" ht="12.75">
      <c r="A12" s="9" t="s">
        <v>356</v>
      </c>
      <c r="B12" s="10">
        <v>106010</v>
      </c>
      <c r="C12" s="10">
        <v>92035</v>
      </c>
      <c r="D12" s="11">
        <v>777</v>
      </c>
      <c r="E12" s="11">
        <v>804</v>
      </c>
      <c r="F12" s="12">
        <f t="shared" si="2"/>
        <v>1581</v>
      </c>
      <c r="G12" s="11">
        <v>32</v>
      </c>
      <c r="H12" s="11">
        <v>20</v>
      </c>
      <c r="I12" s="12">
        <f t="shared" si="0"/>
        <v>52</v>
      </c>
      <c r="J12" s="14">
        <v>2</v>
      </c>
      <c r="K12" s="14">
        <v>0</v>
      </c>
      <c r="L12" s="14">
        <v>1</v>
      </c>
      <c r="M12" s="14">
        <v>0</v>
      </c>
      <c r="N12" s="15">
        <v>0</v>
      </c>
      <c r="O12" s="16">
        <v>0</v>
      </c>
      <c r="P12" s="16">
        <v>0</v>
      </c>
      <c r="Q12" s="17">
        <f t="shared" si="1"/>
        <v>0</v>
      </c>
    </row>
    <row r="13" spans="1:17" ht="12.75">
      <c r="A13" s="9" t="s">
        <v>357</v>
      </c>
      <c r="B13" s="10">
        <v>106011</v>
      </c>
      <c r="C13" s="10">
        <v>92045</v>
      </c>
      <c r="D13" s="11">
        <v>1262</v>
      </c>
      <c r="E13" s="11">
        <v>1266</v>
      </c>
      <c r="F13" s="12">
        <f t="shared" si="2"/>
        <v>2528</v>
      </c>
      <c r="G13" s="11">
        <v>75</v>
      </c>
      <c r="H13" s="11">
        <v>55</v>
      </c>
      <c r="I13" s="12">
        <f t="shared" si="0"/>
        <v>130</v>
      </c>
      <c r="J13" s="14">
        <v>3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1"/>
        <v>0</v>
      </c>
    </row>
    <row r="14" spans="1:17" ht="12.75">
      <c r="A14" s="9" t="s">
        <v>358</v>
      </c>
      <c r="B14" s="10">
        <v>106012</v>
      </c>
      <c r="C14" s="10">
        <v>92046</v>
      </c>
      <c r="D14" s="11">
        <v>300</v>
      </c>
      <c r="E14" s="11">
        <v>281</v>
      </c>
      <c r="F14" s="12">
        <f t="shared" si="2"/>
        <v>581</v>
      </c>
      <c r="G14" s="11">
        <v>16</v>
      </c>
      <c r="H14" s="11">
        <v>13</v>
      </c>
      <c r="I14" s="12">
        <f t="shared" si="0"/>
        <v>29</v>
      </c>
      <c r="J14" s="14">
        <v>1</v>
      </c>
      <c r="K14" s="14">
        <v>0</v>
      </c>
      <c r="L14" s="14">
        <v>0</v>
      </c>
      <c r="M14" s="14">
        <v>0</v>
      </c>
      <c r="N14" s="15">
        <v>0</v>
      </c>
      <c r="O14" s="16">
        <v>0</v>
      </c>
      <c r="P14" s="16">
        <v>0</v>
      </c>
      <c r="Q14" s="17">
        <f t="shared" si="1"/>
        <v>0</v>
      </c>
    </row>
    <row r="15" spans="1:17" s="22" customFormat="1" ht="12.75">
      <c r="A15" s="9" t="s">
        <v>359</v>
      </c>
      <c r="B15" s="16">
        <v>106013</v>
      </c>
      <c r="C15" s="16">
        <v>92052</v>
      </c>
      <c r="D15" s="20">
        <v>2451</v>
      </c>
      <c r="E15" s="20">
        <v>2511</v>
      </c>
      <c r="F15" s="9">
        <f t="shared" si="2"/>
        <v>4962</v>
      </c>
      <c r="G15" s="20">
        <v>251</v>
      </c>
      <c r="H15" s="20">
        <v>219</v>
      </c>
      <c r="I15" s="9">
        <f t="shared" si="0"/>
        <v>470</v>
      </c>
      <c r="J15" s="14">
        <v>5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1"/>
        <v>0</v>
      </c>
    </row>
    <row r="16" spans="1:17" ht="12.75">
      <c r="A16" s="9" t="s">
        <v>360</v>
      </c>
      <c r="B16" s="10">
        <v>106014</v>
      </c>
      <c r="C16" s="10">
        <v>92055</v>
      </c>
      <c r="D16" s="11">
        <v>3901</v>
      </c>
      <c r="E16" s="11">
        <v>4095</v>
      </c>
      <c r="F16" s="12">
        <f t="shared" si="2"/>
        <v>7996</v>
      </c>
      <c r="G16" s="11">
        <v>223</v>
      </c>
      <c r="H16" s="11">
        <v>168</v>
      </c>
      <c r="I16" s="12">
        <f t="shared" si="0"/>
        <v>391</v>
      </c>
      <c r="J16" s="14">
        <v>8</v>
      </c>
      <c r="K16" s="14">
        <v>0</v>
      </c>
      <c r="L16" s="14">
        <v>0</v>
      </c>
      <c r="M16" s="14">
        <v>1</v>
      </c>
      <c r="N16" s="15">
        <v>0</v>
      </c>
      <c r="O16" s="16">
        <v>4</v>
      </c>
      <c r="P16" s="16">
        <v>1</v>
      </c>
      <c r="Q16" s="17">
        <f t="shared" si="1"/>
        <v>5</v>
      </c>
    </row>
    <row r="17" spans="1:17" ht="12.75">
      <c r="A17" s="9" t="s">
        <v>361</v>
      </c>
      <c r="B17" s="10">
        <v>106015</v>
      </c>
      <c r="C17" s="10">
        <v>92057</v>
      </c>
      <c r="D17" s="11">
        <v>3807</v>
      </c>
      <c r="E17" s="11">
        <v>4011</v>
      </c>
      <c r="F17" s="12">
        <f t="shared" si="2"/>
        <v>7818</v>
      </c>
      <c r="G17" s="11">
        <v>345</v>
      </c>
      <c r="H17" s="11">
        <v>314</v>
      </c>
      <c r="I17" s="12">
        <f t="shared" si="0"/>
        <v>659</v>
      </c>
      <c r="J17" s="14">
        <v>8</v>
      </c>
      <c r="K17" s="14">
        <v>0</v>
      </c>
      <c r="L17" s="14">
        <v>0</v>
      </c>
      <c r="M17" s="14">
        <v>0</v>
      </c>
      <c r="N17" s="15">
        <v>0</v>
      </c>
      <c r="O17" s="16">
        <v>0</v>
      </c>
      <c r="P17" s="16">
        <v>0</v>
      </c>
      <c r="Q17" s="17">
        <f t="shared" si="1"/>
        <v>0</v>
      </c>
    </row>
    <row r="18" spans="1:17" ht="12.75">
      <c r="A18" s="9" t="s">
        <v>362</v>
      </c>
      <c r="B18" s="10">
        <v>106016</v>
      </c>
      <c r="C18" s="10">
        <v>92065</v>
      </c>
      <c r="D18" s="11">
        <v>1879</v>
      </c>
      <c r="E18" s="11">
        <v>1970</v>
      </c>
      <c r="F18" s="12">
        <f t="shared" si="2"/>
        <v>3849</v>
      </c>
      <c r="G18" s="11">
        <v>148</v>
      </c>
      <c r="H18" s="11">
        <v>143</v>
      </c>
      <c r="I18" s="12">
        <f t="shared" si="0"/>
        <v>291</v>
      </c>
      <c r="J18" s="14">
        <v>4</v>
      </c>
      <c r="K18" s="14">
        <v>0</v>
      </c>
      <c r="L18" s="14">
        <v>1</v>
      </c>
      <c r="M18" s="14">
        <v>0</v>
      </c>
      <c r="N18" s="15">
        <v>0</v>
      </c>
      <c r="O18" s="16">
        <v>0</v>
      </c>
      <c r="P18" s="16">
        <v>0</v>
      </c>
      <c r="Q18" s="17">
        <f t="shared" si="1"/>
        <v>0</v>
      </c>
    </row>
    <row r="19" spans="1:17" ht="12.75">
      <c r="A19" s="9" t="s">
        <v>363</v>
      </c>
      <c r="B19" s="10">
        <v>106017</v>
      </c>
      <c r="C19" s="10">
        <v>92067</v>
      </c>
      <c r="D19" s="11">
        <v>557</v>
      </c>
      <c r="E19" s="11">
        <v>570</v>
      </c>
      <c r="F19" s="12">
        <f t="shared" si="2"/>
        <v>1127</v>
      </c>
      <c r="G19" s="11">
        <v>41</v>
      </c>
      <c r="H19" s="11">
        <v>20</v>
      </c>
      <c r="I19" s="12">
        <f t="shared" si="0"/>
        <v>61</v>
      </c>
      <c r="J19" s="14">
        <v>2</v>
      </c>
      <c r="K19" s="14">
        <v>0</v>
      </c>
      <c r="L19" s="14">
        <v>0</v>
      </c>
      <c r="M19" s="14">
        <v>0</v>
      </c>
      <c r="N19" s="15">
        <v>0</v>
      </c>
      <c r="O19" s="16">
        <v>0</v>
      </c>
      <c r="P19" s="16">
        <v>0</v>
      </c>
      <c r="Q19" s="17">
        <f t="shared" si="1"/>
        <v>0</v>
      </c>
    </row>
    <row r="20" spans="1:17" ht="12.75">
      <c r="A20" s="9" t="s">
        <v>364</v>
      </c>
      <c r="B20" s="10">
        <v>106018</v>
      </c>
      <c r="C20" s="10">
        <v>92072</v>
      </c>
      <c r="D20" s="11">
        <v>4057</v>
      </c>
      <c r="E20" s="11">
        <v>4119</v>
      </c>
      <c r="F20" s="9">
        <f t="shared" si="2"/>
        <v>8176</v>
      </c>
      <c r="G20" s="11">
        <v>245</v>
      </c>
      <c r="H20" s="11">
        <v>156</v>
      </c>
      <c r="I20" s="12">
        <f t="shared" si="0"/>
        <v>401</v>
      </c>
      <c r="J20" s="14">
        <v>10</v>
      </c>
      <c r="K20" s="14">
        <v>0</v>
      </c>
      <c r="L20" s="14">
        <v>1</v>
      </c>
      <c r="M20" s="14">
        <v>0</v>
      </c>
      <c r="N20" s="15">
        <v>0</v>
      </c>
      <c r="O20" s="16">
        <v>1</v>
      </c>
      <c r="P20" s="16">
        <v>1</v>
      </c>
      <c r="Q20" s="17">
        <f t="shared" si="1"/>
        <v>2</v>
      </c>
    </row>
    <row r="21" spans="1:17" ht="12.75">
      <c r="A21" s="9" t="s">
        <v>365</v>
      </c>
      <c r="B21" s="10">
        <v>106019</v>
      </c>
      <c r="C21" s="10">
        <v>92073</v>
      </c>
      <c r="D21" s="11">
        <v>2269</v>
      </c>
      <c r="E21" s="11">
        <v>2259</v>
      </c>
      <c r="F21" s="12">
        <f t="shared" si="2"/>
        <v>4528</v>
      </c>
      <c r="G21" s="11">
        <v>124</v>
      </c>
      <c r="H21" s="11">
        <v>84</v>
      </c>
      <c r="I21" s="12">
        <f t="shared" si="0"/>
        <v>208</v>
      </c>
      <c r="J21" s="14">
        <v>4</v>
      </c>
      <c r="K21" s="14">
        <v>0</v>
      </c>
      <c r="L21" s="14">
        <v>0</v>
      </c>
      <c r="M21" s="14">
        <v>0</v>
      </c>
      <c r="N21" s="15">
        <v>0</v>
      </c>
      <c r="O21" s="16">
        <v>0</v>
      </c>
      <c r="P21" s="16">
        <v>0</v>
      </c>
      <c r="Q21" s="17">
        <v>0</v>
      </c>
    </row>
    <row r="22" spans="1:17" ht="12.75">
      <c r="A22" s="9" t="s">
        <v>366</v>
      </c>
      <c r="B22" s="10">
        <v>106020</v>
      </c>
      <c r="C22" s="10">
        <v>92076</v>
      </c>
      <c r="D22" s="11">
        <v>68</v>
      </c>
      <c r="E22" s="11">
        <v>61</v>
      </c>
      <c r="F22" s="12">
        <f t="shared" si="2"/>
        <v>129</v>
      </c>
      <c r="G22" s="11">
        <v>1</v>
      </c>
      <c r="H22" s="11">
        <v>0</v>
      </c>
      <c r="I22" s="12">
        <f t="shared" si="0"/>
        <v>1</v>
      </c>
      <c r="J22" s="14">
        <v>1</v>
      </c>
      <c r="K22" s="14">
        <v>0</v>
      </c>
      <c r="L22" s="14">
        <v>0</v>
      </c>
      <c r="M22" s="14">
        <v>0</v>
      </c>
      <c r="N22" s="15">
        <v>0</v>
      </c>
      <c r="O22" s="16">
        <v>0</v>
      </c>
      <c r="P22" s="16">
        <v>0</v>
      </c>
      <c r="Q22" s="17">
        <f aca="true" t="shared" si="3" ref="Q22:Q27">O22+P22</f>
        <v>0</v>
      </c>
    </row>
    <row r="23" spans="1:17" ht="12.75">
      <c r="A23" s="9" t="s">
        <v>367</v>
      </c>
      <c r="B23" s="10">
        <v>106021</v>
      </c>
      <c r="C23" s="10">
        <v>92077</v>
      </c>
      <c r="D23" s="11">
        <v>350</v>
      </c>
      <c r="E23" s="11">
        <v>332</v>
      </c>
      <c r="F23" s="12">
        <f t="shared" si="2"/>
        <v>682</v>
      </c>
      <c r="G23" s="11">
        <v>41</v>
      </c>
      <c r="H23" s="11">
        <v>38</v>
      </c>
      <c r="I23" s="12">
        <f t="shared" si="0"/>
        <v>79</v>
      </c>
      <c r="J23" s="40">
        <v>1</v>
      </c>
      <c r="K23" s="14">
        <v>0</v>
      </c>
      <c r="L23" s="14">
        <v>0</v>
      </c>
      <c r="M23" s="14">
        <v>0</v>
      </c>
      <c r="N23" s="15">
        <v>0</v>
      </c>
      <c r="O23" s="16">
        <v>0</v>
      </c>
      <c r="P23" s="16">
        <v>0</v>
      </c>
      <c r="Q23" s="17">
        <f t="shared" si="3"/>
        <v>0</v>
      </c>
    </row>
    <row r="24" spans="1:17" ht="12.75">
      <c r="A24" s="9" t="s">
        <v>368</v>
      </c>
      <c r="B24" s="10">
        <v>106022</v>
      </c>
      <c r="C24" s="10">
        <v>92086</v>
      </c>
      <c r="D24" s="11">
        <v>488</v>
      </c>
      <c r="E24" s="11">
        <v>511</v>
      </c>
      <c r="F24" s="12">
        <f t="shared" si="2"/>
        <v>999</v>
      </c>
      <c r="G24" s="11">
        <v>27</v>
      </c>
      <c r="H24" s="11">
        <v>33</v>
      </c>
      <c r="I24" s="12">
        <v>2</v>
      </c>
      <c r="J24" s="14">
        <v>2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3"/>
        <v>0</v>
      </c>
    </row>
    <row r="25" spans="1:17" ht="12.75">
      <c r="A25" s="9" t="s">
        <v>369</v>
      </c>
      <c r="B25" s="10">
        <v>106023</v>
      </c>
      <c r="C25" s="10">
        <v>92087</v>
      </c>
      <c r="D25" s="11">
        <v>240</v>
      </c>
      <c r="E25" s="11">
        <v>243</v>
      </c>
      <c r="F25" s="12">
        <f t="shared" si="2"/>
        <v>483</v>
      </c>
      <c r="G25" s="11">
        <v>44</v>
      </c>
      <c r="H25" s="11">
        <v>37</v>
      </c>
      <c r="I25" s="12">
        <f aca="true" t="shared" si="4" ref="I25:I31">SUM(G25:H25)</f>
        <v>81</v>
      </c>
      <c r="J25" s="14">
        <v>1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3"/>
        <v>0</v>
      </c>
    </row>
    <row r="26" spans="1:17" ht="12.75">
      <c r="A26" s="9" t="s">
        <v>370</v>
      </c>
      <c r="B26" s="10">
        <v>106024</v>
      </c>
      <c r="C26" s="10">
        <v>92089</v>
      </c>
      <c r="D26" s="11">
        <v>274</v>
      </c>
      <c r="E26" s="11">
        <v>282</v>
      </c>
      <c r="F26" s="12">
        <f t="shared" si="2"/>
        <v>556</v>
      </c>
      <c r="G26" s="11">
        <v>30</v>
      </c>
      <c r="H26" s="11">
        <v>44</v>
      </c>
      <c r="I26" s="12">
        <f t="shared" si="4"/>
        <v>74</v>
      </c>
      <c r="J26" s="14">
        <v>1</v>
      </c>
      <c r="K26" s="14">
        <v>0</v>
      </c>
      <c r="L26" s="14">
        <v>0</v>
      </c>
      <c r="M26" s="14">
        <v>0</v>
      </c>
      <c r="N26" s="15">
        <v>0</v>
      </c>
      <c r="O26" s="16">
        <v>0</v>
      </c>
      <c r="P26" s="16">
        <v>0</v>
      </c>
      <c r="Q26" s="17">
        <f t="shared" si="3"/>
        <v>0</v>
      </c>
    </row>
    <row r="27" spans="1:17" ht="12.75">
      <c r="A27" s="12" t="s">
        <v>371</v>
      </c>
      <c r="B27" s="10">
        <v>106025</v>
      </c>
      <c r="C27" s="10">
        <v>92092</v>
      </c>
      <c r="D27" s="11">
        <v>6353</v>
      </c>
      <c r="E27" s="11">
        <v>6467</v>
      </c>
      <c r="F27" s="12">
        <f t="shared" si="2"/>
        <v>12820</v>
      </c>
      <c r="G27" s="11">
        <v>495</v>
      </c>
      <c r="H27" s="11">
        <v>388</v>
      </c>
      <c r="I27" s="12">
        <f t="shared" si="4"/>
        <v>883</v>
      </c>
      <c r="J27" s="14">
        <v>14</v>
      </c>
      <c r="K27" s="14">
        <v>0</v>
      </c>
      <c r="L27" s="14">
        <v>0</v>
      </c>
      <c r="M27" s="14">
        <v>0</v>
      </c>
      <c r="N27" s="15">
        <v>0</v>
      </c>
      <c r="O27" s="16">
        <v>1</v>
      </c>
      <c r="P27" s="16">
        <v>2</v>
      </c>
      <c r="Q27" s="17">
        <f t="shared" si="3"/>
        <v>3</v>
      </c>
    </row>
    <row r="28" spans="1:17" ht="12.75">
      <c r="A28" s="12" t="s">
        <v>372</v>
      </c>
      <c r="B28" s="10">
        <v>106026</v>
      </c>
      <c r="C28" s="10">
        <v>92093</v>
      </c>
      <c r="D28" s="11">
        <v>1319</v>
      </c>
      <c r="E28" s="11">
        <v>1285</v>
      </c>
      <c r="F28" s="12">
        <f t="shared" si="2"/>
        <v>2604</v>
      </c>
      <c r="G28" s="11">
        <v>143</v>
      </c>
      <c r="H28" s="11">
        <v>127</v>
      </c>
      <c r="I28" s="12">
        <f t="shared" si="4"/>
        <v>270</v>
      </c>
      <c r="J28" s="14">
        <v>3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17">
        <v>0</v>
      </c>
    </row>
    <row r="29" spans="1:17" s="22" customFormat="1" ht="12.75">
      <c r="A29" s="9" t="s">
        <v>373</v>
      </c>
      <c r="B29" s="16">
        <v>106027</v>
      </c>
      <c r="C29" s="16">
        <v>92095</v>
      </c>
      <c r="D29" s="20">
        <v>329</v>
      </c>
      <c r="E29" s="20">
        <v>307</v>
      </c>
      <c r="F29" s="9">
        <f t="shared" si="2"/>
        <v>636</v>
      </c>
      <c r="G29" s="20">
        <v>39</v>
      </c>
      <c r="H29" s="20">
        <v>40</v>
      </c>
      <c r="I29" s="9">
        <f t="shared" si="4"/>
        <v>79</v>
      </c>
      <c r="J29" s="14">
        <v>1</v>
      </c>
      <c r="K29" s="14">
        <v>0</v>
      </c>
      <c r="L29" s="14">
        <v>0</v>
      </c>
      <c r="M29" s="14">
        <v>0</v>
      </c>
      <c r="N29" s="15">
        <v>0</v>
      </c>
      <c r="O29" s="16">
        <v>0</v>
      </c>
      <c r="P29" s="16">
        <v>0</v>
      </c>
      <c r="Q29" s="17">
        <f>O29+P29</f>
        <v>0</v>
      </c>
    </row>
    <row r="30" spans="1:17" ht="12.75">
      <c r="A30" s="12" t="s">
        <v>374</v>
      </c>
      <c r="B30" s="10">
        <v>106028</v>
      </c>
      <c r="C30" s="10">
        <v>92096</v>
      </c>
      <c r="D30" s="11">
        <v>666</v>
      </c>
      <c r="E30" s="11">
        <v>669</v>
      </c>
      <c r="F30" s="12">
        <f t="shared" si="2"/>
        <v>1335</v>
      </c>
      <c r="G30" s="11">
        <v>91</v>
      </c>
      <c r="H30" s="11">
        <v>47</v>
      </c>
      <c r="I30" s="12">
        <f t="shared" si="4"/>
        <v>138</v>
      </c>
      <c r="J30" s="14">
        <v>2</v>
      </c>
      <c r="K30" s="14">
        <v>0</v>
      </c>
      <c r="L30" s="14">
        <v>0</v>
      </c>
      <c r="M30" s="14">
        <v>0</v>
      </c>
      <c r="N30" s="15">
        <v>0</v>
      </c>
      <c r="O30" s="16">
        <v>0</v>
      </c>
      <c r="P30" s="16">
        <v>0</v>
      </c>
      <c r="Q30" s="17">
        <f>O30+P30</f>
        <v>0</v>
      </c>
    </row>
    <row r="31" spans="1:17" s="36" customFormat="1" ht="37.5" customHeight="1">
      <c r="A31" s="24" t="s">
        <v>88</v>
      </c>
      <c r="B31" s="24"/>
      <c r="C31" s="24"/>
      <c r="D31" s="25">
        <f>SUM(D3:D30)</f>
        <v>45421</v>
      </c>
      <c r="E31" s="25">
        <f>SUM(E3:E30)</f>
        <v>46406</v>
      </c>
      <c r="F31" s="26">
        <f t="shared" si="2"/>
        <v>91827</v>
      </c>
      <c r="G31" s="25">
        <f>SUM(G3:G30)</f>
        <v>3366</v>
      </c>
      <c r="H31" s="25">
        <f>SUM(H3:H30)</f>
        <v>2718</v>
      </c>
      <c r="I31" s="26">
        <f t="shared" si="4"/>
        <v>6084</v>
      </c>
      <c r="J31" s="25">
        <f aca="true" t="shared" si="5" ref="J31:P31">SUM(J3:J30)</f>
        <v>112</v>
      </c>
      <c r="K31" s="25">
        <f t="shared" si="5"/>
        <v>0</v>
      </c>
      <c r="L31" s="25">
        <f t="shared" si="5"/>
        <v>3</v>
      </c>
      <c r="M31" s="25">
        <f t="shared" si="5"/>
        <v>1</v>
      </c>
      <c r="N31" s="27">
        <f t="shared" si="5"/>
        <v>1</v>
      </c>
      <c r="O31" s="27">
        <f t="shared" si="5"/>
        <v>10</v>
      </c>
      <c r="P31" s="27">
        <f t="shared" si="5"/>
        <v>7</v>
      </c>
      <c r="Q31" s="42">
        <f>O31+P31</f>
        <v>17</v>
      </c>
    </row>
    <row r="32" spans="15:17" ht="12.75">
      <c r="O32" s="29"/>
      <c r="P32" s="29"/>
      <c r="Q32" s="29"/>
    </row>
    <row r="33" spans="15:17" ht="12.75">
      <c r="O33" s="29"/>
      <c r="P33" s="29"/>
      <c r="Q33" s="29"/>
    </row>
    <row r="34" spans="1:17" ht="18.75">
      <c r="A34" s="30" t="s">
        <v>89</v>
      </c>
      <c r="B34" s="31">
        <f>COUNTIF(F3:F30,"=0")</f>
        <v>0</v>
      </c>
      <c r="C34" s="30"/>
      <c r="O34" s="29"/>
      <c r="P34" s="29"/>
      <c r="Q34" s="29"/>
    </row>
    <row r="35" spans="15:17" ht="12.75">
      <c r="O35" s="29"/>
      <c r="P35" s="29"/>
      <c r="Q35" s="29"/>
    </row>
    <row r="36" spans="15:17" ht="12.75">
      <c r="O36" s="29"/>
      <c r="P36" s="29"/>
      <c r="Q36" s="29"/>
    </row>
    <row r="37" spans="15:17" ht="12.75">
      <c r="O37" s="29"/>
      <c r="P37" s="29"/>
      <c r="Q37" s="29"/>
    </row>
    <row r="38" spans="15:17" ht="12.75">
      <c r="O38" s="29"/>
      <c r="P38" s="29"/>
      <c r="Q38" s="29"/>
    </row>
    <row r="39" spans="15:17" ht="12.75">
      <c r="O39" s="29"/>
      <c r="P39" s="29"/>
      <c r="Q39" s="29"/>
    </row>
    <row r="40" spans="15:17" ht="12.75">
      <c r="O40" s="29"/>
      <c r="P40" s="29"/>
      <c r="Q40" s="29"/>
    </row>
    <row r="41" spans="15:17" ht="12.75">
      <c r="O41" s="29"/>
      <c r="P41" s="29"/>
      <c r="Q41" s="29"/>
    </row>
    <row r="42" spans="15:17" ht="12.75">
      <c r="O42" s="29"/>
      <c r="P42" s="29"/>
      <c r="Q42" s="29"/>
    </row>
    <row r="43" spans="15:17" ht="12.75">
      <c r="O43" s="29"/>
      <c r="P43" s="29"/>
      <c r="Q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  <row r="51" spans="15:17" ht="12.75">
      <c r="O51" s="29"/>
      <c r="P51" s="29"/>
      <c r="Q51" s="29"/>
    </row>
    <row r="52" spans="15:17" ht="12.75">
      <c r="O52" s="29"/>
      <c r="P52" s="29"/>
      <c r="Q52" s="29"/>
    </row>
    <row r="53" spans="15:17" ht="12.75">
      <c r="O53" s="29"/>
      <c r="P53" s="29"/>
      <c r="Q53" s="29"/>
    </row>
    <row r="54" spans="15:17" ht="12.75">
      <c r="O54" s="29"/>
      <c r="P54" s="29"/>
      <c r="Q54" s="29"/>
    </row>
    <row r="55" spans="15:17" ht="12.75">
      <c r="O55" s="29"/>
      <c r="P55" s="29"/>
      <c r="Q55" s="29"/>
    </row>
    <row r="56" spans="15:17" ht="12.75">
      <c r="O56" s="29"/>
      <c r="P56" s="29"/>
      <c r="Q56" s="29"/>
    </row>
    <row r="57" spans="15:17" ht="12.75">
      <c r="O57" s="29"/>
      <c r="P57" s="29"/>
      <c r="Q57" s="29"/>
    </row>
    <row r="58" spans="15:17" ht="12.75">
      <c r="O58" s="29"/>
      <c r="P58" s="29"/>
      <c r="Q58" s="29"/>
    </row>
    <row r="59" spans="15:17" ht="12.75">
      <c r="O59" s="29"/>
      <c r="P59" s="29"/>
      <c r="Q59" s="29"/>
    </row>
    <row r="60" spans="15:17" ht="12.75">
      <c r="O60" s="29"/>
      <c r="P60" s="29"/>
      <c r="Q60" s="29"/>
    </row>
    <row r="61" spans="15:17" ht="12.75">
      <c r="O61" s="29"/>
      <c r="P61" s="29"/>
      <c r="Q61" s="29"/>
    </row>
    <row r="62" spans="15:17" ht="12.75">
      <c r="O62" s="29"/>
      <c r="P62" s="29"/>
      <c r="Q62" s="29"/>
    </row>
    <row r="63" spans="15:17" ht="12.75">
      <c r="O63" s="29"/>
      <c r="P63" s="29"/>
      <c r="Q63" s="29"/>
    </row>
    <row r="64" spans="15:17" ht="12.75">
      <c r="O64" s="29"/>
      <c r="P64" s="29"/>
      <c r="Q64" s="29"/>
    </row>
    <row r="65" spans="15:17" ht="12.75">
      <c r="O65" s="29"/>
      <c r="P65" s="29"/>
      <c r="Q65" s="29"/>
    </row>
    <row r="66" spans="15:17" ht="12.75">
      <c r="O66" s="29"/>
      <c r="P66" s="29"/>
      <c r="Q66" s="29"/>
    </row>
    <row r="67" spans="15:17" ht="12.75">
      <c r="O67" s="29"/>
      <c r="P67" s="29"/>
      <c r="Q67" s="29"/>
    </row>
    <row r="68" spans="15:17" ht="12.75">
      <c r="O68" s="29"/>
      <c r="P68" s="29"/>
      <c r="Q68" s="29"/>
    </row>
    <row r="69" spans="15:17" ht="12.75">
      <c r="O69" s="29"/>
      <c r="P69" s="29"/>
      <c r="Q69" s="29"/>
    </row>
    <row r="70" spans="15:17" ht="12.75">
      <c r="O70" s="29"/>
      <c r="P70" s="29"/>
      <c r="Q70" s="29"/>
    </row>
    <row r="71" spans="15:17" ht="12.75">
      <c r="O71" s="29"/>
      <c r="P71" s="29"/>
      <c r="Q71" s="29"/>
    </row>
    <row r="72" spans="15:17" ht="12.75">
      <c r="O72" s="29"/>
      <c r="P72" s="29"/>
      <c r="Q72" s="29"/>
    </row>
    <row r="73" spans="15:17" ht="12.75">
      <c r="O73" s="29"/>
      <c r="P73" s="29"/>
      <c r="Q73" s="29"/>
    </row>
    <row r="74" spans="15:17" ht="12.75">
      <c r="O74" s="29"/>
      <c r="P74" s="29"/>
      <c r="Q74" s="29"/>
    </row>
    <row r="75" spans="15:17" ht="12.75">
      <c r="O75" s="29"/>
      <c r="P75" s="29"/>
      <c r="Q75" s="29"/>
    </row>
    <row r="76" spans="15:17" ht="12.75">
      <c r="O76" s="29"/>
      <c r="P76" s="29"/>
      <c r="Q76" s="29"/>
    </row>
    <row r="77" spans="15:17" ht="12.75">
      <c r="O77" s="29"/>
      <c r="P77" s="29"/>
      <c r="Q77" s="29"/>
    </row>
    <row r="78" spans="15:17" ht="12.75">
      <c r="O78" s="29"/>
      <c r="P78" s="29"/>
      <c r="Q78" s="29"/>
    </row>
    <row r="79" spans="15:17" ht="12.75">
      <c r="O79" s="29"/>
      <c r="P79" s="29"/>
      <c r="Q79" s="29"/>
    </row>
    <row r="80" spans="15:17" ht="12.75">
      <c r="O80" s="29"/>
      <c r="P80" s="29"/>
      <c r="Q80" s="29"/>
    </row>
    <row r="81" spans="15:17" ht="12.75">
      <c r="O81" s="29"/>
      <c r="P81" s="29"/>
      <c r="Q81" s="29"/>
    </row>
    <row r="82" spans="15:17" ht="12.75">
      <c r="O82" s="29"/>
      <c r="P82" s="29"/>
      <c r="Q82" s="29"/>
    </row>
    <row r="83" spans="15:17" ht="12.75">
      <c r="O83" s="29"/>
      <c r="P83" s="29"/>
      <c r="Q83" s="29"/>
    </row>
    <row r="84" spans="15:17" ht="12.75">
      <c r="O84" s="29"/>
      <c r="P84" s="29"/>
      <c r="Q84" s="29"/>
    </row>
    <row r="85" spans="15:17" ht="12.75">
      <c r="O85" s="29"/>
      <c r="P85" s="29"/>
      <c r="Q85" s="29"/>
    </row>
    <row r="86" spans="15:17" ht="12.75">
      <c r="O86" s="29"/>
      <c r="P86" s="29"/>
      <c r="Q86" s="29"/>
    </row>
    <row r="87" spans="15:17" ht="12.75">
      <c r="O87" s="29"/>
      <c r="P87" s="29"/>
      <c r="Q87" s="29"/>
    </row>
    <row r="88" spans="15:17" ht="12.75">
      <c r="O88" s="29"/>
      <c r="P88" s="29"/>
      <c r="Q88" s="29"/>
    </row>
    <row r="89" spans="15:17" ht="12.75">
      <c r="O89" s="29"/>
      <c r="P89" s="29"/>
      <c r="Q89" s="29"/>
    </row>
    <row r="90" spans="15:17" ht="12.75">
      <c r="O90" s="29"/>
      <c r="P90" s="29"/>
      <c r="Q90" s="29"/>
    </row>
    <row r="91" spans="15:17" ht="12.75">
      <c r="O91" s="29"/>
      <c r="P91" s="29"/>
      <c r="Q91" s="29"/>
    </row>
    <row r="92" spans="15:17" ht="12.75">
      <c r="O92" s="29"/>
      <c r="P92" s="29"/>
      <c r="Q92" s="29"/>
    </row>
    <row r="93" spans="15:17" ht="12.75">
      <c r="O93" s="29"/>
      <c r="P93" s="29"/>
      <c r="Q93" s="29"/>
    </row>
    <row r="94" spans="15:17" ht="12.75">
      <c r="O94" s="29"/>
      <c r="P94" s="29"/>
      <c r="Q94" s="29"/>
    </row>
    <row r="95" spans="15:17" ht="12.75">
      <c r="O95" s="29"/>
      <c r="P95" s="29"/>
      <c r="Q95" s="29"/>
    </row>
    <row r="96" spans="15:17" ht="12.75">
      <c r="O96" s="29"/>
      <c r="P96" s="29"/>
      <c r="Q96" s="29"/>
    </row>
    <row r="97" spans="15:17" ht="12.75">
      <c r="O97" s="29"/>
      <c r="P97" s="29"/>
      <c r="Q97" s="29"/>
    </row>
    <row r="98" spans="15:17" ht="12.75">
      <c r="O98" s="29"/>
      <c r="P98" s="29"/>
      <c r="Q98" s="29"/>
    </row>
    <row r="99" spans="15:17" ht="12.75">
      <c r="O99" s="29"/>
      <c r="P99" s="29"/>
      <c r="Q99" s="29"/>
    </row>
    <row r="100" spans="15:17" ht="12.75">
      <c r="O100" s="29"/>
      <c r="P100" s="29"/>
      <c r="Q100" s="29"/>
    </row>
    <row r="101" spans="15:17" ht="12.75">
      <c r="O101" s="29"/>
      <c r="P101" s="29"/>
      <c r="Q101" s="29"/>
    </row>
    <row r="102" spans="15:17" ht="12.75">
      <c r="O102" s="29"/>
      <c r="P102" s="29"/>
      <c r="Q102" s="29"/>
    </row>
    <row r="103" spans="15:17" ht="12.75">
      <c r="O103" s="29"/>
      <c r="P103" s="29"/>
      <c r="Q103" s="29"/>
    </row>
    <row r="104" spans="15:17" ht="12.75">
      <c r="O104" s="29"/>
      <c r="P104" s="29"/>
      <c r="Q104" s="29"/>
    </row>
    <row r="105" spans="15:17" ht="12.75">
      <c r="O105" s="29"/>
      <c r="P105" s="29"/>
      <c r="Q105" s="29"/>
    </row>
    <row r="106" spans="15:17" ht="12.75">
      <c r="O106" s="29"/>
      <c r="P106" s="29"/>
      <c r="Q106" s="29"/>
    </row>
    <row r="107" spans="15:17" ht="12.75">
      <c r="O107" s="29"/>
      <c r="P107" s="29"/>
      <c r="Q107" s="29"/>
    </row>
    <row r="108" spans="15:17" ht="12.75">
      <c r="O108" s="29"/>
      <c r="P108" s="29"/>
      <c r="Q108" s="29"/>
    </row>
    <row r="109" spans="15:17" ht="12.75">
      <c r="O109" s="29"/>
      <c r="P109" s="29"/>
      <c r="Q109" s="29"/>
    </row>
    <row r="110" spans="15:17" ht="12.75">
      <c r="O110" s="29"/>
      <c r="P110" s="29"/>
      <c r="Q110" s="29"/>
    </row>
    <row r="111" spans="15:17" ht="12.75">
      <c r="O111" s="29"/>
      <c r="P111" s="29"/>
      <c r="Q111" s="29"/>
    </row>
    <row r="112" spans="15:17" ht="12.75">
      <c r="O112" s="29"/>
      <c r="P112" s="29"/>
      <c r="Q112" s="29"/>
    </row>
    <row r="113" spans="15:17" ht="12.75">
      <c r="O113" s="29"/>
      <c r="P113" s="29"/>
      <c r="Q113" s="29"/>
    </row>
    <row r="114" spans="15:17" ht="12.75">
      <c r="O114" s="29"/>
      <c r="P114" s="29"/>
      <c r="Q114" s="29"/>
    </row>
    <row r="115" spans="15:17" ht="12.75">
      <c r="O115" s="29"/>
      <c r="P115" s="29"/>
      <c r="Q115" s="29"/>
    </row>
    <row r="116" spans="15:17" ht="12.75">
      <c r="O116" s="29"/>
      <c r="P116" s="29"/>
      <c r="Q116" s="29"/>
    </row>
    <row r="117" spans="15:17" ht="12.75">
      <c r="O117" s="29"/>
      <c r="P117" s="29"/>
      <c r="Q117" s="29"/>
    </row>
    <row r="118" spans="15:17" ht="12.75">
      <c r="O118" s="29"/>
      <c r="P118" s="29"/>
      <c r="Q118" s="29"/>
    </row>
    <row r="119" spans="15:17" ht="12.75">
      <c r="O119" s="29"/>
      <c r="P119" s="29"/>
      <c r="Q119" s="29"/>
    </row>
    <row r="120" spans="15:17" ht="12.75">
      <c r="O120" s="29"/>
      <c r="P120" s="29"/>
      <c r="Q120" s="29"/>
    </row>
    <row r="121" spans="15:17" ht="12.75">
      <c r="O121" s="29"/>
      <c r="P121" s="29"/>
      <c r="Q121" s="29"/>
    </row>
    <row r="122" spans="15:17" ht="12.75">
      <c r="O122" s="29"/>
      <c r="P122" s="29"/>
      <c r="Q122" s="29"/>
    </row>
    <row r="123" spans="15:17" ht="12.75">
      <c r="O123" s="29"/>
      <c r="P123" s="29"/>
      <c r="Q123" s="29"/>
    </row>
    <row r="124" spans="15:17" ht="12.75">
      <c r="O124" s="29"/>
      <c r="P124" s="29"/>
      <c r="Q124" s="29"/>
    </row>
    <row r="125" spans="15:17" ht="12.75">
      <c r="O125" s="29"/>
      <c r="P125" s="29"/>
      <c r="Q125" s="29"/>
    </row>
    <row r="126" spans="15:17" ht="12.75">
      <c r="O126" s="29"/>
      <c r="P126" s="29"/>
      <c r="Q126" s="29"/>
    </row>
    <row r="127" spans="15:17" ht="12.75">
      <c r="O127" s="29"/>
      <c r="P127" s="29"/>
      <c r="Q127" s="29"/>
    </row>
    <row r="128" spans="15:17" ht="12.75">
      <c r="O128" s="29"/>
      <c r="P128" s="29"/>
      <c r="Q128" s="29"/>
    </row>
    <row r="129" spans="15:17" ht="12.75">
      <c r="O129" s="29"/>
      <c r="P129" s="29"/>
      <c r="Q129" s="29"/>
    </row>
    <row r="130" spans="15:17" ht="12.75">
      <c r="O130" s="29"/>
      <c r="P130" s="29"/>
      <c r="Q130" s="29"/>
    </row>
    <row r="131" spans="15:17" ht="12.75">
      <c r="O131" s="29"/>
      <c r="P131" s="29"/>
      <c r="Q131" s="29"/>
    </row>
    <row r="132" spans="15:17" ht="12.75">
      <c r="O132" s="29"/>
      <c r="P132" s="29"/>
      <c r="Q132" s="29"/>
    </row>
    <row r="133" spans="15:17" ht="12.75">
      <c r="O133" s="29"/>
      <c r="P133" s="29"/>
      <c r="Q133" s="29"/>
    </row>
    <row r="134" spans="15:17" ht="12.75">
      <c r="O134" s="29"/>
      <c r="P134" s="29"/>
      <c r="Q134" s="29"/>
    </row>
    <row r="135" spans="15:17" ht="12.75">
      <c r="O135" s="29"/>
      <c r="P135" s="29"/>
      <c r="Q135" s="29"/>
    </row>
    <row r="136" spans="15:17" ht="12.75">
      <c r="O136" s="29"/>
      <c r="P136" s="29"/>
      <c r="Q136" s="29"/>
    </row>
    <row r="137" spans="15:17" ht="12.75">
      <c r="O137" s="29"/>
      <c r="P137" s="29"/>
      <c r="Q137" s="29"/>
    </row>
    <row r="138" spans="15:17" ht="12.75">
      <c r="O138" s="29"/>
      <c r="P138" s="29"/>
      <c r="Q138" s="29"/>
    </row>
    <row r="139" spans="15:17" ht="12.75">
      <c r="O139" s="29"/>
      <c r="P139" s="29"/>
      <c r="Q139" s="29"/>
    </row>
    <row r="140" spans="15:17" ht="12.75">
      <c r="O140" s="29"/>
      <c r="P140" s="29"/>
      <c r="Q140" s="29"/>
    </row>
    <row r="141" spans="15:17" ht="12.75">
      <c r="O141" s="29"/>
      <c r="P141" s="29"/>
      <c r="Q141" s="29"/>
    </row>
    <row r="142" spans="15:17" ht="12.75">
      <c r="O142" s="29"/>
      <c r="P142" s="29"/>
      <c r="Q142" s="29"/>
    </row>
    <row r="143" spans="15:17" ht="12.75">
      <c r="O143" s="29"/>
      <c r="P143" s="29"/>
      <c r="Q143" s="29"/>
    </row>
    <row r="144" spans="15:17" ht="12.75">
      <c r="O144" s="29"/>
      <c r="P144" s="29"/>
      <c r="Q144" s="29"/>
    </row>
    <row r="145" spans="15:17" ht="12.75">
      <c r="O145" s="29"/>
      <c r="P145" s="29"/>
      <c r="Q145" s="29"/>
    </row>
    <row r="146" spans="15:17" ht="12.75">
      <c r="O146" s="29"/>
      <c r="P146" s="29"/>
      <c r="Q146" s="29"/>
    </row>
    <row r="147" spans="15:17" ht="12.75">
      <c r="O147" s="29"/>
      <c r="P147" s="29"/>
      <c r="Q147" s="29"/>
    </row>
    <row r="148" spans="15:17" ht="12.75">
      <c r="O148" s="29"/>
      <c r="P148" s="29"/>
      <c r="Q148" s="29"/>
    </row>
    <row r="149" spans="15:17" ht="12.75">
      <c r="O149" s="29"/>
      <c r="P149" s="29"/>
      <c r="Q149" s="29"/>
    </row>
    <row r="150" spans="15:17" ht="12.75">
      <c r="O150" s="29"/>
      <c r="P150" s="29"/>
      <c r="Q150" s="29"/>
    </row>
    <row r="151" spans="15:17" ht="12.75">
      <c r="O151" s="29"/>
      <c r="P151" s="29"/>
      <c r="Q151" s="29"/>
    </row>
    <row r="152" spans="15:17" ht="12.75">
      <c r="O152" s="29"/>
      <c r="P152" s="29"/>
      <c r="Q152" s="29"/>
    </row>
    <row r="153" spans="15:17" ht="12.75">
      <c r="O153" s="29"/>
      <c r="P153" s="29"/>
      <c r="Q153" s="29"/>
    </row>
    <row r="154" spans="15:17" ht="12.75">
      <c r="O154" s="29"/>
      <c r="P154" s="29"/>
      <c r="Q154" s="29"/>
    </row>
    <row r="155" spans="15:17" ht="12.75">
      <c r="O155" s="29"/>
      <c r="P155" s="29"/>
      <c r="Q155" s="29"/>
    </row>
    <row r="156" spans="15:17" ht="12.75">
      <c r="O156" s="29"/>
      <c r="P156" s="29"/>
      <c r="Q156" s="29"/>
    </row>
    <row r="157" spans="15:17" ht="12.75">
      <c r="O157" s="29"/>
      <c r="P157" s="29"/>
      <c r="Q157" s="29"/>
    </row>
    <row r="158" spans="15:17" ht="12.75">
      <c r="O158" s="29"/>
      <c r="P158" s="29"/>
      <c r="Q158" s="29"/>
    </row>
    <row r="159" spans="15:17" ht="12.75">
      <c r="O159" s="29"/>
      <c r="P159" s="29"/>
      <c r="Q159" s="29"/>
    </row>
    <row r="160" spans="15:17" ht="12.75">
      <c r="O160" s="29"/>
      <c r="P160" s="29"/>
      <c r="Q160" s="29"/>
    </row>
    <row r="161" spans="15:17" ht="12.75">
      <c r="O161" s="29"/>
      <c r="P161" s="29"/>
      <c r="Q161" s="29"/>
    </row>
    <row r="162" spans="15:17" ht="12.75">
      <c r="O162" s="29"/>
      <c r="P162" s="29"/>
      <c r="Q162" s="29"/>
    </row>
  </sheetData>
  <sheetProtection selectLockedCells="1" selectUnlockedCells="1"/>
  <mergeCells count="1">
    <mergeCell ref="A1:Q1"/>
  </mergeCells>
  <printOptions/>
  <pageMargins left="0.3298611111111111" right="0.7479166666666667" top="0.3298611111111111" bottom="0.5097222222222222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Q16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6" activeCellId="1" sqref="D380:E383 F6"/>
    </sheetView>
  </sheetViews>
  <sheetFormatPr defaultColWidth="23.140625" defaultRowHeight="12.75"/>
  <cols>
    <col min="1" max="1" width="28.7109375" style="0" customWidth="1"/>
    <col min="2" max="2" width="9.00390625" style="0" customWidth="1"/>
    <col min="3" max="3" width="8.421875" style="0" customWidth="1"/>
    <col min="4" max="4" width="6.00390625" style="0" customWidth="1"/>
    <col min="5" max="5" width="6.421875" style="0" customWidth="1"/>
    <col min="6" max="6" width="9.421875" style="0" customWidth="1"/>
    <col min="7" max="7" width="8.140625" style="0" customWidth="1"/>
    <col min="8" max="8" width="9.7109375" style="0" customWidth="1"/>
    <col min="9" max="9" width="10.00390625" style="0" customWidth="1"/>
    <col min="10" max="10" width="9.421875" style="0" customWidth="1"/>
    <col min="11" max="12" width="8.57421875" style="0" customWidth="1"/>
    <col min="13" max="13" width="7.8515625" style="0" customWidth="1"/>
    <col min="14" max="14" width="8.421875" style="0" customWidth="1"/>
    <col min="15" max="15" width="9.7109375" style="1" customWidth="1"/>
    <col min="16" max="16" width="8.57421875" style="1" customWidth="1"/>
    <col min="17" max="17" width="7.28125" style="43" customWidth="1"/>
  </cols>
  <sheetData>
    <row r="1" spans="1:17" s="2" customFormat="1" ht="4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02" customHeight="1">
      <c r="A2" s="3" t="s">
        <v>375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92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8" t="s">
        <v>15</v>
      </c>
      <c r="P2" s="8" t="s">
        <v>16</v>
      </c>
      <c r="Q2" s="8" t="s">
        <v>17</v>
      </c>
    </row>
    <row r="3" spans="1:17" ht="12.75">
      <c r="A3" s="9" t="s">
        <v>376</v>
      </c>
      <c r="B3" s="10">
        <v>104001</v>
      </c>
      <c r="C3" s="10">
        <v>90001</v>
      </c>
      <c r="D3" s="20">
        <v>675</v>
      </c>
      <c r="E3" s="20">
        <v>722</v>
      </c>
      <c r="F3" s="12">
        <f aca="true" t="shared" si="0" ref="F3:F29">SUM(D3:E3)</f>
        <v>1397</v>
      </c>
      <c r="G3" s="11">
        <v>30</v>
      </c>
      <c r="H3" s="11">
        <v>30</v>
      </c>
      <c r="I3" s="12">
        <f aca="true" t="shared" si="1" ref="I3:I29">SUM(G3:H3)</f>
        <v>60</v>
      </c>
      <c r="J3" s="14">
        <v>2</v>
      </c>
      <c r="K3" s="14">
        <v>0</v>
      </c>
      <c r="L3" s="14">
        <v>2</v>
      </c>
      <c r="M3" s="14">
        <v>0</v>
      </c>
      <c r="N3" s="15">
        <v>0</v>
      </c>
      <c r="O3" s="16">
        <v>0</v>
      </c>
      <c r="P3" s="16">
        <v>0</v>
      </c>
      <c r="Q3" s="17">
        <f aca="true" t="shared" si="2" ref="Q3:Q28">O3+P3</f>
        <v>0</v>
      </c>
    </row>
    <row r="4" spans="1:17" ht="12.75">
      <c r="A4" s="9" t="s">
        <v>377</v>
      </c>
      <c r="B4" s="10">
        <v>104002</v>
      </c>
      <c r="C4" s="10">
        <v>90062</v>
      </c>
      <c r="D4" s="18">
        <v>501</v>
      </c>
      <c r="E4" s="11">
        <v>498</v>
      </c>
      <c r="F4" s="12">
        <f t="shared" si="0"/>
        <v>999</v>
      </c>
      <c r="G4" s="11">
        <v>9</v>
      </c>
      <c r="H4" s="11">
        <v>7</v>
      </c>
      <c r="I4" s="12">
        <f t="shared" si="1"/>
        <v>16</v>
      </c>
      <c r="J4" s="14">
        <v>3</v>
      </c>
      <c r="K4" s="14">
        <v>0</v>
      </c>
      <c r="L4" s="14">
        <v>0</v>
      </c>
      <c r="M4" s="14">
        <v>0</v>
      </c>
      <c r="N4" s="15">
        <v>0</v>
      </c>
      <c r="O4" s="16">
        <v>0</v>
      </c>
      <c r="P4" s="16">
        <v>0</v>
      </c>
      <c r="Q4" s="17">
        <f t="shared" si="2"/>
        <v>0</v>
      </c>
    </row>
    <row r="5" spans="1:17" ht="12.75">
      <c r="A5" s="9" t="s">
        <v>378</v>
      </c>
      <c r="B5" s="10">
        <v>104003</v>
      </c>
      <c r="C5" s="10">
        <v>90002</v>
      </c>
      <c r="D5" s="11">
        <v>797</v>
      </c>
      <c r="E5" s="11">
        <v>778</v>
      </c>
      <c r="F5" s="12">
        <f t="shared" si="0"/>
        <v>1575</v>
      </c>
      <c r="G5" s="11">
        <v>40</v>
      </c>
      <c r="H5" s="11">
        <v>44</v>
      </c>
      <c r="I5" s="12">
        <f t="shared" si="1"/>
        <v>84</v>
      </c>
      <c r="J5" s="14">
        <v>2</v>
      </c>
      <c r="K5" s="14">
        <v>0</v>
      </c>
      <c r="L5" s="14">
        <v>0</v>
      </c>
      <c r="M5" s="14">
        <v>0</v>
      </c>
      <c r="N5" s="15">
        <v>0</v>
      </c>
      <c r="O5" s="16">
        <v>0</v>
      </c>
      <c r="P5" s="16">
        <v>0</v>
      </c>
      <c r="Q5" s="17">
        <f t="shared" si="2"/>
        <v>0</v>
      </c>
    </row>
    <row r="6" spans="1:17" ht="12.75">
      <c r="A6" s="9" t="s">
        <v>379</v>
      </c>
      <c r="B6" s="10">
        <v>104004</v>
      </c>
      <c r="C6" s="10">
        <v>90006</v>
      </c>
      <c r="D6" s="11">
        <v>5288</v>
      </c>
      <c r="E6" s="11">
        <v>5149</v>
      </c>
      <c r="F6" s="12">
        <f t="shared" si="0"/>
        <v>10437</v>
      </c>
      <c r="G6" s="11">
        <v>159</v>
      </c>
      <c r="H6" s="11">
        <v>131</v>
      </c>
      <c r="I6" s="12">
        <f t="shared" si="1"/>
        <v>290</v>
      </c>
      <c r="J6" s="14">
        <v>11</v>
      </c>
      <c r="K6" s="14">
        <v>0</v>
      </c>
      <c r="L6" s="14">
        <v>0</v>
      </c>
      <c r="M6" s="14">
        <v>0</v>
      </c>
      <c r="N6" s="15">
        <v>0</v>
      </c>
      <c r="O6" s="16">
        <v>1</v>
      </c>
      <c r="P6" s="16">
        <v>0</v>
      </c>
      <c r="Q6" s="17">
        <f t="shared" si="2"/>
        <v>1</v>
      </c>
    </row>
    <row r="7" spans="1:17" ht="12.75">
      <c r="A7" s="9" t="s">
        <v>380</v>
      </c>
      <c r="B7" s="10">
        <v>104005</v>
      </c>
      <c r="C7" s="10">
        <v>90081</v>
      </c>
      <c r="D7" s="11">
        <v>783</v>
      </c>
      <c r="E7" s="11">
        <v>836</v>
      </c>
      <c r="F7" s="12">
        <f t="shared" si="0"/>
        <v>1619</v>
      </c>
      <c r="G7" s="11">
        <v>31</v>
      </c>
      <c r="H7" s="11">
        <v>24</v>
      </c>
      <c r="I7" s="12">
        <f t="shared" si="1"/>
        <v>55</v>
      </c>
      <c r="J7" s="14">
        <v>2</v>
      </c>
      <c r="K7" s="14">
        <v>0</v>
      </c>
      <c r="L7" s="14">
        <v>0</v>
      </c>
      <c r="M7" s="14">
        <v>0</v>
      </c>
      <c r="N7" s="15">
        <v>0</v>
      </c>
      <c r="O7" s="16">
        <v>0</v>
      </c>
      <c r="P7" s="16">
        <v>0</v>
      </c>
      <c r="Q7" s="17">
        <f t="shared" si="2"/>
        <v>0</v>
      </c>
    </row>
    <row r="8" spans="1:17" ht="12.75">
      <c r="A8" s="9" t="s">
        <v>381</v>
      </c>
      <c r="B8" s="10">
        <v>104006</v>
      </c>
      <c r="C8" s="10">
        <v>90009</v>
      </c>
      <c r="D8" s="11">
        <v>1277</v>
      </c>
      <c r="E8" s="11">
        <v>1297</v>
      </c>
      <c r="F8" s="12">
        <f t="shared" si="0"/>
        <v>2574</v>
      </c>
      <c r="G8" s="11">
        <v>72</v>
      </c>
      <c r="H8" s="11">
        <v>57</v>
      </c>
      <c r="I8" s="12">
        <f t="shared" si="1"/>
        <v>129</v>
      </c>
      <c r="J8" s="14">
        <v>3</v>
      </c>
      <c r="K8" s="14">
        <v>0</v>
      </c>
      <c r="L8" s="14">
        <v>0</v>
      </c>
      <c r="M8" s="14">
        <v>0</v>
      </c>
      <c r="N8" s="15">
        <v>0</v>
      </c>
      <c r="O8" s="16">
        <v>0</v>
      </c>
      <c r="P8" s="16">
        <v>0</v>
      </c>
      <c r="Q8" s="17">
        <f t="shared" si="2"/>
        <v>0</v>
      </c>
    </row>
    <row r="9" spans="1:17" ht="12.75">
      <c r="A9" s="9" t="s">
        <v>382</v>
      </c>
      <c r="B9" s="10">
        <v>104007</v>
      </c>
      <c r="C9" s="10">
        <v>90014</v>
      </c>
      <c r="D9" s="11">
        <v>365</v>
      </c>
      <c r="E9" s="11">
        <v>382</v>
      </c>
      <c r="F9" s="12">
        <f t="shared" si="0"/>
        <v>747</v>
      </c>
      <c r="G9" s="11">
        <v>36</v>
      </c>
      <c r="H9" s="11">
        <v>37</v>
      </c>
      <c r="I9" s="12">
        <f t="shared" si="1"/>
        <v>73</v>
      </c>
      <c r="J9" s="14">
        <v>2</v>
      </c>
      <c r="K9" s="14">
        <v>0</v>
      </c>
      <c r="L9" s="14">
        <v>0</v>
      </c>
      <c r="M9" s="14">
        <v>0</v>
      </c>
      <c r="N9" s="15">
        <v>0</v>
      </c>
      <c r="O9" s="16">
        <v>1</v>
      </c>
      <c r="P9" s="16">
        <v>0</v>
      </c>
      <c r="Q9" s="17">
        <f t="shared" si="2"/>
        <v>1</v>
      </c>
    </row>
    <row r="10" spans="1:17" ht="12.75">
      <c r="A10" s="9" t="s">
        <v>383</v>
      </c>
      <c r="B10" s="10">
        <v>104008</v>
      </c>
      <c r="C10" s="10">
        <v>90017</v>
      </c>
      <c r="D10" s="11">
        <v>1601</v>
      </c>
      <c r="E10" s="11">
        <v>1619</v>
      </c>
      <c r="F10" s="12">
        <f t="shared" si="0"/>
        <v>3220</v>
      </c>
      <c r="G10" s="11">
        <v>78</v>
      </c>
      <c r="H10" s="11">
        <v>62</v>
      </c>
      <c r="I10" s="12">
        <f t="shared" si="1"/>
        <v>140</v>
      </c>
      <c r="J10" s="14">
        <v>4</v>
      </c>
      <c r="K10" s="14">
        <v>0</v>
      </c>
      <c r="L10" s="14">
        <v>0</v>
      </c>
      <c r="M10" s="14">
        <v>0</v>
      </c>
      <c r="N10" s="15">
        <v>0</v>
      </c>
      <c r="O10" s="16">
        <v>0</v>
      </c>
      <c r="P10" s="16">
        <v>0</v>
      </c>
      <c r="Q10" s="17">
        <f t="shared" si="2"/>
        <v>0</v>
      </c>
    </row>
    <row r="11" spans="1:17" ht="12.75">
      <c r="A11" s="9" t="s">
        <v>384</v>
      </c>
      <c r="B11" s="10">
        <v>104009</v>
      </c>
      <c r="C11" s="10">
        <v>91014</v>
      </c>
      <c r="D11" s="20">
        <v>2123</v>
      </c>
      <c r="E11" s="11">
        <v>2113</v>
      </c>
      <c r="F11" s="12">
        <f t="shared" si="0"/>
        <v>4236</v>
      </c>
      <c r="G11" s="11">
        <v>94</v>
      </c>
      <c r="H11" s="11">
        <v>69</v>
      </c>
      <c r="I11" s="12">
        <f t="shared" si="1"/>
        <v>163</v>
      </c>
      <c r="J11" s="14">
        <v>5</v>
      </c>
      <c r="K11" s="14">
        <v>0</v>
      </c>
      <c r="L11" s="14">
        <v>0</v>
      </c>
      <c r="M11" s="14">
        <v>0</v>
      </c>
      <c r="N11" s="15">
        <v>0</v>
      </c>
      <c r="O11" s="16">
        <v>0</v>
      </c>
      <c r="P11" s="16">
        <v>0</v>
      </c>
      <c r="Q11" s="17">
        <f t="shared" si="2"/>
        <v>0</v>
      </c>
    </row>
    <row r="12" spans="1:17" ht="12.75">
      <c r="A12" s="9" t="s">
        <v>385</v>
      </c>
      <c r="B12" s="10">
        <v>104010</v>
      </c>
      <c r="C12" s="10">
        <v>90021</v>
      </c>
      <c r="D12" s="11">
        <v>1857</v>
      </c>
      <c r="E12" s="11">
        <v>1833</v>
      </c>
      <c r="F12" s="12">
        <f t="shared" si="0"/>
        <v>3690</v>
      </c>
      <c r="G12" s="11">
        <v>78</v>
      </c>
      <c r="H12" s="11">
        <v>46</v>
      </c>
      <c r="I12" s="12">
        <f t="shared" si="1"/>
        <v>124</v>
      </c>
      <c r="J12" s="14">
        <v>4</v>
      </c>
      <c r="K12" s="14">
        <v>0</v>
      </c>
      <c r="L12" s="14">
        <v>0</v>
      </c>
      <c r="M12" s="14">
        <v>0</v>
      </c>
      <c r="N12" s="15">
        <v>0</v>
      </c>
      <c r="O12" s="16">
        <v>1</v>
      </c>
      <c r="P12" s="16">
        <v>0</v>
      </c>
      <c r="Q12" s="17">
        <f t="shared" si="2"/>
        <v>1</v>
      </c>
    </row>
    <row r="13" spans="1:17" ht="12.75">
      <c r="A13" s="9" t="s">
        <v>386</v>
      </c>
      <c r="B13" s="10">
        <v>104011</v>
      </c>
      <c r="C13" s="10">
        <v>90083</v>
      </c>
      <c r="D13" s="11">
        <v>994</v>
      </c>
      <c r="E13" s="11">
        <v>1015</v>
      </c>
      <c r="F13" s="12">
        <f t="shared" si="0"/>
        <v>2009</v>
      </c>
      <c r="G13" s="11">
        <v>33</v>
      </c>
      <c r="H13" s="11">
        <v>23</v>
      </c>
      <c r="I13" s="12">
        <f t="shared" si="1"/>
        <v>56</v>
      </c>
      <c r="J13" s="14">
        <v>2</v>
      </c>
      <c r="K13" s="14">
        <v>0</v>
      </c>
      <c r="L13" s="14">
        <v>0</v>
      </c>
      <c r="M13" s="14">
        <v>0</v>
      </c>
      <c r="N13" s="15">
        <v>0</v>
      </c>
      <c r="O13" s="16">
        <v>0</v>
      </c>
      <c r="P13" s="16">
        <v>0</v>
      </c>
      <c r="Q13" s="17">
        <f t="shared" si="2"/>
        <v>0</v>
      </c>
    </row>
    <row r="14" spans="1:17" ht="12.75">
      <c r="A14" s="9" t="s">
        <v>387</v>
      </c>
      <c r="B14" s="10">
        <v>104012</v>
      </c>
      <c r="C14" s="10">
        <v>90035</v>
      </c>
      <c r="D14" s="11">
        <v>4971</v>
      </c>
      <c r="E14" s="11">
        <v>5102</v>
      </c>
      <c r="F14" s="12">
        <f t="shared" si="0"/>
        <v>10073</v>
      </c>
      <c r="G14" s="11">
        <v>326</v>
      </c>
      <c r="H14" s="11">
        <v>372</v>
      </c>
      <c r="I14" s="12">
        <f t="shared" si="1"/>
        <v>698</v>
      </c>
      <c r="J14" s="14">
        <v>11</v>
      </c>
      <c r="K14" s="14">
        <v>0</v>
      </c>
      <c r="L14" s="14">
        <v>1</v>
      </c>
      <c r="M14" s="14">
        <v>0</v>
      </c>
      <c r="N14" s="15">
        <v>0</v>
      </c>
      <c r="O14" s="16">
        <v>2</v>
      </c>
      <c r="P14" s="16">
        <v>0</v>
      </c>
      <c r="Q14" s="17">
        <f t="shared" si="2"/>
        <v>2</v>
      </c>
    </row>
    <row r="15" spans="1:17" s="22" customFormat="1" ht="12.75">
      <c r="A15" s="9" t="s">
        <v>388</v>
      </c>
      <c r="B15" s="16">
        <v>104013</v>
      </c>
      <c r="C15" s="16">
        <v>90084</v>
      </c>
      <c r="D15" s="20">
        <v>1453</v>
      </c>
      <c r="E15" s="20">
        <v>1357</v>
      </c>
      <c r="F15" s="9">
        <f t="shared" si="0"/>
        <v>2810</v>
      </c>
      <c r="G15" s="20">
        <v>40</v>
      </c>
      <c r="H15" s="20">
        <v>31</v>
      </c>
      <c r="I15" s="9">
        <f t="shared" si="1"/>
        <v>71</v>
      </c>
      <c r="J15" s="14">
        <v>5</v>
      </c>
      <c r="K15" s="14">
        <v>0</v>
      </c>
      <c r="L15" s="14">
        <v>0</v>
      </c>
      <c r="M15" s="14">
        <v>0</v>
      </c>
      <c r="N15" s="15">
        <v>0</v>
      </c>
      <c r="O15" s="16">
        <v>0</v>
      </c>
      <c r="P15" s="16">
        <v>0</v>
      </c>
      <c r="Q15" s="17">
        <f t="shared" si="2"/>
        <v>0</v>
      </c>
    </row>
    <row r="16" spans="1:17" ht="12.75">
      <c r="A16" s="9" t="s">
        <v>389</v>
      </c>
      <c r="B16" s="10">
        <v>104014</v>
      </c>
      <c r="C16" s="10">
        <v>90036</v>
      </c>
      <c r="D16" s="11">
        <v>777</v>
      </c>
      <c r="E16" s="11">
        <v>771</v>
      </c>
      <c r="F16" s="12">
        <f t="shared" si="0"/>
        <v>1548</v>
      </c>
      <c r="G16" s="11">
        <v>16</v>
      </c>
      <c r="H16" s="11">
        <v>23</v>
      </c>
      <c r="I16" s="12">
        <f t="shared" si="1"/>
        <v>39</v>
      </c>
      <c r="J16" s="14">
        <v>2</v>
      </c>
      <c r="K16" s="14">
        <v>0</v>
      </c>
      <c r="L16" s="14">
        <v>1</v>
      </c>
      <c r="M16" s="14">
        <v>0</v>
      </c>
      <c r="N16" s="15">
        <v>0</v>
      </c>
      <c r="O16" s="16">
        <v>0</v>
      </c>
      <c r="P16" s="16">
        <v>0</v>
      </c>
      <c r="Q16" s="17">
        <f t="shared" si="2"/>
        <v>0</v>
      </c>
    </row>
    <row r="17" spans="1:17" ht="12.75">
      <c r="A17" s="9" t="s">
        <v>390</v>
      </c>
      <c r="B17" s="10">
        <v>104015</v>
      </c>
      <c r="C17" s="10">
        <v>90037</v>
      </c>
      <c r="D17" s="11">
        <v>1061</v>
      </c>
      <c r="E17" s="11">
        <v>1126</v>
      </c>
      <c r="F17" s="12">
        <f t="shared" si="0"/>
        <v>2187</v>
      </c>
      <c r="G17" s="11">
        <v>45</v>
      </c>
      <c r="H17" s="11">
        <v>45</v>
      </c>
      <c r="I17" s="12">
        <f t="shared" si="1"/>
        <v>90</v>
      </c>
      <c r="J17" s="14">
        <v>3</v>
      </c>
      <c r="K17" s="14">
        <v>0</v>
      </c>
      <c r="L17" s="14">
        <v>1</v>
      </c>
      <c r="M17" s="14">
        <v>0</v>
      </c>
      <c r="N17" s="15">
        <v>0</v>
      </c>
      <c r="O17" s="16">
        <v>0</v>
      </c>
      <c r="P17" s="16">
        <v>0</v>
      </c>
      <c r="Q17" s="17">
        <f t="shared" si="2"/>
        <v>0</v>
      </c>
    </row>
    <row r="18" spans="1:17" ht="12.75">
      <c r="A18" s="9" t="s">
        <v>391</v>
      </c>
      <c r="B18" s="10">
        <v>104016</v>
      </c>
      <c r="C18" s="10">
        <v>90041</v>
      </c>
      <c r="D18" s="11">
        <v>1088</v>
      </c>
      <c r="E18" s="11">
        <v>1092</v>
      </c>
      <c r="F18" s="12">
        <f t="shared" si="0"/>
        <v>2180</v>
      </c>
      <c r="G18" s="11">
        <v>63</v>
      </c>
      <c r="H18" s="11">
        <v>68</v>
      </c>
      <c r="I18" s="12">
        <f t="shared" si="1"/>
        <v>131</v>
      </c>
      <c r="J18" s="14">
        <v>4</v>
      </c>
      <c r="K18" s="14">
        <v>0</v>
      </c>
      <c r="L18" s="14">
        <v>0</v>
      </c>
      <c r="M18" s="14">
        <v>0</v>
      </c>
      <c r="N18" s="15">
        <v>0</v>
      </c>
      <c r="O18" s="16">
        <v>0</v>
      </c>
      <c r="P18" s="16">
        <v>0</v>
      </c>
      <c r="Q18" s="17">
        <f t="shared" si="2"/>
        <v>0</v>
      </c>
    </row>
    <row r="19" spans="1:17" ht="12.75">
      <c r="A19" s="9" t="s">
        <v>392</v>
      </c>
      <c r="B19" s="10">
        <v>104017</v>
      </c>
      <c r="C19" s="10">
        <v>90047</v>
      </c>
      <c r="D19" s="11">
        <v>22284</v>
      </c>
      <c r="E19" s="11">
        <v>22806</v>
      </c>
      <c r="F19" s="12">
        <f t="shared" si="0"/>
        <v>45090</v>
      </c>
      <c r="G19" s="11">
        <v>753</v>
      </c>
      <c r="H19" s="11">
        <v>561</v>
      </c>
      <c r="I19" s="12">
        <f t="shared" si="1"/>
        <v>1314</v>
      </c>
      <c r="J19" s="14">
        <v>48</v>
      </c>
      <c r="K19" s="14">
        <v>0</v>
      </c>
      <c r="L19" s="14">
        <v>3</v>
      </c>
      <c r="M19" s="14">
        <v>1</v>
      </c>
      <c r="N19" s="15">
        <v>0</v>
      </c>
      <c r="O19" s="16">
        <v>5</v>
      </c>
      <c r="P19" s="16">
        <v>3</v>
      </c>
      <c r="Q19" s="17">
        <f t="shared" si="2"/>
        <v>8</v>
      </c>
    </row>
    <row r="20" spans="1:17" ht="12.75">
      <c r="A20" s="9" t="s">
        <v>393</v>
      </c>
      <c r="B20" s="10">
        <v>104018</v>
      </c>
      <c r="C20" s="10">
        <v>90049</v>
      </c>
      <c r="D20" s="11">
        <v>1638</v>
      </c>
      <c r="E20" s="11">
        <v>1640</v>
      </c>
      <c r="F20" s="12">
        <f t="shared" si="0"/>
        <v>3278</v>
      </c>
      <c r="G20" s="11">
        <v>188</v>
      </c>
      <c r="H20" s="11">
        <v>196</v>
      </c>
      <c r="I20" s="12">
        <f t="shared" si="1"/>
        <v>384</v>
      </c>
      <c r="J20" s="14">
        <v>4</v>
      </c>
      <c r="K20" s="14">
        <v>0</v>
      </c>
      <c r="L20" s="14">
        <v>0</v>
      </c>
      <c r="M20" s="14">
        <v>0</v>
      </c>
      <c r="N20" s="15">
        <v>0</v>
      </c>
      <c r="O20" s="16">
        <v>2</v>
      </c>
      <c r="P20" s="16">
        <v>0</v>
      </c>
      <c r="Q20" s="17">
        <f t="shared" si="2"/>
        <v>2</v>
      </c>
    </row>
    <row r="21" spans="1:17" ht="12.75">
      <c r="A21" s="9" t="s">
        <v>394</v>
      </c>
      <c r="B21" s="10">
        <v>104019</v>
      </c>
      <c r="C21" s="10">
        <v>90090</v>
      </c>
      <c r="D21" s="11">
        <v>966</v>
      </c>
      <c r="E21" s="11">
        <v>899</v>
      </c>
      <c r="F21" s="12">
        <f t="shared" si="0"/>
        <v>1865</v>
      </c>
      <c r="G21" s="11">
        <v>72</v>
      </c>
      <c r="H21" s="11">
        <v>66</v>
      </c>
      <c r="I21" s="12">
        <f t="shared" si="1"/>
        <v>138</v>
      </c>
      <c r="J21" s="14">
        <v>5</v>
      </c>
      <c r="K21" s="14">
        <v>0</v>
      </c>
      <c r="L21" s="14">
        <v>1</v>
      </c>
      <c r="M21" s="14">
        <v>0</v>
      </c>
      <c r="N21" s="15">
        <v>0</v>
      </c>
      <c r="O21" s="16">
        <v>0</v>
      </c>
      <c r="P21" s="16">
        <v>0</v>
      </c>
      <c r="Q21" s="17">
        <f t="shared" si="2"/>
        <v>0</v>
      </c>
    </row>
    <row r="22" spans="1:17" ht="12.75">
      <c r="A22" s="9" t="s">
        <v>395</v>
      </c>
      <c r="B22" s="10">
        <v>104020</v>
      </c>
      <c r="C22" s="10">
        <v>90054</v>
      </c>
      <c r="D22" s="11">
        <v>1696</v>
      </c>
      <c r="E22" s="11">
        <v>1668</v>
      </c>
      <c r="F22" s="12">
        <f t="shared" si="0"/>
        <v>3364</v>
      </c>
      <c r="G22" s="11">
        <v>86</v>
      </c>
      <c r="H22" s="11">
        <v>98</v>
      </c>
      <c r="I22" s="12">
        <f t="shared" si="1"/>
        <v>184</v>
      </c>
      <c r="J22" s="14">
        <v>3</v>
      </c>
      <c r="K22" s="14">
        <v>0</v>
      </c>
      <c r="L22" s="19">
        <v>1</v>
      </c>
      <c r="M22" s="14">
        <v>0</v>
      </c>
      <c r="N22" s="15">
        <v>0</v>
      </c>
      <c r="O22" s="16">
        <v>0</v>
      </c>
      <c r="P22" s="16">
        <v>2</v>
      </c>
      <c r="Q22" s="17">
        <f t="shared" si="2"/>
        <v>2</v>
      </c>
    </row>
    <row r="23" spans="1:17" ht="12.75">
      <c r="A23" s="9" t="s">
        <v>396</v>
      </c>
      <c r="B23" s="10">
        <v>104021</v>
      </c>
      <c r="C23" s="10">
        <v>91076</v>
      </c>
      <c r="D23" s="11">
        <v>2037</v>
      </c>
      <c r="E23" s="11">
        <v>1919</v>
      </c>
      <c r="F23" s="12">
        <f t="shared" si="0"/>
        <v>3956</v>
      </c>
      <c r="G23" s="11">
        <v>96</v>
      </c>
      <c r="H23" s="11">
        <v>63</v>
      </c>
      <c r="I23" s="12">
        <f t="shared" si="1"/>
        <v>159</v>
      </c>
      <c r="J23" s="14">
        <v>4</v>
      </c>
      <c r="K23" s="14">
        <v>0</v>
      </c>
      <c r="L23" s="14">
        <v>0</v>
      </c>
      <c r="M23" s="14">
        <v>0</v>
      </c>
      <c r="N23" s="15">
        <v>0</v>
      </c>
      <c r="O23" s="16">
        <v>1</v>
      </c>
      <c r="P23" s="16">
        <v>1</v>
      </c>
      <c r="Q23" s="17">
        <f t="shared" si="2"/>
        <v>2</v>
      </c>
    </row>
    <row r="24" spans="1:17" ht="12.75">
      <c r="A24" s="9" t="s">
        <v>397</v>
      </c>
      <c r="B24" s="10">
        <v>104022</v>
      </c>
      <c r="C24" s="10">
        <v>90063</v>
      </c>
      <c r="D24" s="11">
        <v>2152</v>
      </c>
      <c r="E24" s="11">
        <v>2110</v>
      </c>
      <c r="F24" s="12">
        <f t="shared" si="0"/>
        <v>4262</v>
      </c>
      <c r="G24" s="11">
        <v>95</v>
      </c>
      <c r="H24" s="11">
        <v>89</v>
      </c>
      <c r="I24" s="12">
        <f t="shared" si="1"/>
        <v>184</v>
      </c>
      <c r="J24" s="14">
        <v>5</v>
      </c>
      <c r="K24" s="14">
        <v>0</v>
      </c>
      <c r="L24" s="14">
        <v>0</v>
      </c>
      <c r="M24" s="14">
        <v>0</v>
      </c>
      <c r="N24" s="15">
        <v>0</v>
      </c>
      <c r="O24" s="16">
        <v>0</v>
      </c>
      <c r="P24" s="16">
        <v>0</v>
      </c>
      <c r="Q24" s="17">
        <f t="shared" si="2"/>
        <v>0</v>
      </c>
    </row>
    <row r="25" spans="1:17" ht="12.75">
      <c r="A25" s="9" t="s">
        <v>398</v>
      </c>
      <c r="B25" s="10">
        <v>104023</v>
      </c>
      <c r="C25" s="10">
        <v>90085</v>
      </c>
      <c r="D25" s="11">
        <v>656</v>
      </c>
      <c r="E25" s="11">
        <v>646</v>
      </c>
      <c r="F25" s="12">
        <f t="shared" si="0"/>
        <v>1302</v>
      </c>
      <c r="G25" s="11">
        <v>30</v>
      </c>
      <c r="H25" s="11">
        <v>30</v>
      </c>
      <c r="I25" s="12">
        <f t="shared" si="1"/>
        <v>60</v>
      </c>
      <c r="J25" s="14">
        <v>2</v>
      </c>
      <c r="K25" s="14">
        <v>0</v>
      </c>
      <c r="L25" s="14">
        <v>0</v>
      </c>
      <c r="M25" s="14">
        <v>0</v>
      </c>
      <c r="N25" s="15">
        <v>0</v>
      </c>
      <c r="O25" s="16">
        <v>0</v>
      </c>
      <c r="P25" s="16">
        <v>0</v>
      </c>
      <c r="Q25" s="17">
        <f t="shared" si="2"/>
        <v>0</v>
      </c>
    </row>
    <row r="26" spans="1:17" ht="12.75">
      <c r="A26" s="9" t="s">
        <v>399</v>
      </c>
      <c r="B26" s="10">
        <v>104024</v>
      </c>
      <c r="C26" s="10">
        <v>90080</v>
      </c>
      <c r="D26" s="11">
        <v>978</v>
      </c>
      <c r="E26" s="11">
        <v>936</v>
      </c>
      <c r="F26" s="12">
        <f t="shared" si="0"/>
        <v>1914</v>
      </c>
      <c r="G26" s="11">
        <v>42</v>
      </c>
      <c r="H26" s="11">
        <v>39</v>
      </c>
      <c r="I26" s="12">
        <f t="shared" si="1"/>
        <v>81</v>
      </c>
      <c r="J26" s="14">
        <v>2</v>
      </c>
      <c r="K26" s="14">
        <v>0</v>
      </c>
      <c r="L26" s="14">
        <v>1</v>
      </c>
      <c r="M26" s="14">
        <v>0</v>
      </c>
      <c r="N26" s="15">
        <v>0</v>
      </c>
      <c r="O26" s="16">
        <v>0</v>
      </c>
      <c r="P26" s="16">
        <v>0</v>
      </c>
      <c r="Q26" s="17">
        <f t="shared" si="2"/>
        <v>0</v>
      </c>
    </row>
    <row r="27" spans="1:17" ht="12.75">
      <c r="A27" s="9" t="s">
        <v>400</v>
      </c>
      <c r="B27" s="10">
        <v>104025</v>
      </c>
      <c r="C27" s="10">
        <v>90070</v>
      </c>
      <c r="D27" s="11">
        <v>5996</v>
      </c>
      <c r="E27" s="11">
        <v>6268</v>
      </c>
      <c r="F27" s="12">
        <f t="shared" si="0"/>
        <v>12264</v>
      </c>
      <c r="G27" s="11">
        <v>290</v>
      </c>
      <c r="H27" s="11">
        <v>301</v>
      </c>
      <c r="I27" s="12">
        <f t="shared" si="1"/>
        <v>591</v>
      </c>
      <c r="J27" s="14">
        <v>15</v>
      </c>
      <c r="K27" s="14">
        <v>0</v>
      </c>
      <c r="L27" s="14">
        <v>0</v>
      </c>
      <c r="M27" s="14">
        <v>1</v>
      </c>
      <c r="N27" s="15">
        <v>1</v>
      </c>
      <c r="O27" s="16">
        <v>0</v>
      </c>
      <c r="P27" s="16">
        <v>0</v>
      </c>
      <c r="Q27" s="17">
        <f t="shared" si="2"/>
        <v>0</v>
      </c>
    </row>
    <row r="28" spans="1:17" ht="12.75">
      <c r="A28" s="9" t="s">
        <v>401</v>
      </c>
      <c r="B28" s="10">
        <v>104026</v>
      </c>
      <c r="C28" s="10">
        <v>90074</v>
      </c>
      <c r="D28" s="11">
        <v>939</v>
      </c>
      <c r="E28" s="11">
        <v>975</v>
      </c>
      <c r="F28" s="12">
        <f t="shared" si="0"/>
        <v>1914</v>
      </c>
      <c r="G28" s="11">
        <v>25</v>
      </c>
      <c r="H28" s="11">
        <v>24</v>
      </c>
      <c r="I28" s="12">
        <f t="shared" si="1"/>
        <v>49</v>
      </c>
      <c r="J28" s="14">
        <v>3</v>
      </c>
      <c r="K28" s="14">
        <v>0</v>
      </c>
      <c r="L28" s="14">
        <v>0</v>
      </c>
      <c r="M28" s="14">
        <v>0</v>
      </c>
      <c r="N28" s="15">
        <v>0</v>
      </c>
      <c r="O28" s="16">
        <v>0</v>
      </c>
      <c r="P28" s="16">
        <v>0</v>
      </c>
      <c r="Q28" s="44">
        <f t="shared" si="2"/>
        <v>0</v>
      </c>
    </row>
    <row r="29" spans="1:17" s="28" customFormat="1" ht="35.25" customHeight="1">
      <c r="A29" s="24" t="s">
        <v>88</v>
      </c>
      <c r="B29" s="24"/>
      <c r="C29" s="24"/>
      <c r="D29" s="25">
        <f>SUM(D3:D28)</f>
        <v>64953</v>
      </c>
      <c r="E29" s="25">
        <f>SUM(E3:E28)</f>
        <v>65557</v>
      </c>
      <c r="F29" s="26">
        <f t="shared" si="0"/>
        <v>130510</v>
      </c>
      <c r="G29" s="25">
        <f>SUM(G3:G28)</f>
        <v>2827</v>
      </c>
      <c r="H29" s="25">
        <f>SUM(H3:H28)</f>
        <v>2536</v>
      </c>
      <c r="I29" s="26">
        <f t="shared" si="1"/>
        <v>5363</v>
      </c>
      <c r="J29" s="25">
        <f aca="true" t="shared" si="3" ref="J29:Q29">SUM(J3:J28)</f>
        <v>156</v>
      </c>
      <c r="K29" s="25">
        <f t="shared" si="3"/>
        <v>0</v>
      </c>
      <c r="L29" s="25">
        <f t="shared" si="3"/>
        <v>11</v>
      </c>
      <c r="M29" s="25">
        <f t="shared" si="3"/>
        <v>2</v>
      </c>
      <c r="N29" s="27">
        <f t="shared" si="3"/>
        <v>1</v>
      </c>
      <c r="O29" s="27">
        <f t="shared" si="3"/>
        <v>13</v>
      </c>
      <c r="P29" s="27">
        <f t="shared" si="3"/>
        <v>6</v>
      </c>
      <c r="Q29" s="45">
        <f t="shared" si="3"/>
        <v>19</v>
      </c>
    </row>
    <row r="30" spans="15:17" ht="12.75">
      <c r="O30" s="29"/>
      <c r="P30" s="29"/>
      <c r="Q30" s="46"/>
    </row>
    <row r="31" spans="15:17" ht="12.75">
      <c r="O31" s="29"/>
      <c r="P31" s="29"/>
      <c r="Q31" s="46"/>
    </row>
    <row r="32" spans="15:17" ht="12.75">
      <c r="O32" s="29"/>
      <c r="P32" s="29"/>
      <c r="Q32" s="46"/>
    </row>
    <row r="33" spans="1:17" ht="25.5">
      <c r="A33" s="41" t="s">
        <v>89</v>
      </c>
      <c r="B33" s="47">
        <f>COUNTIF(F3:F28,"=0")</f>
        <v>0</v>
      </c>
      <c r="C33" s="48"/>
      <c r="O33" s="29"/>
      <c r="P33" s="29"/>
      <c r="Q33" s="46"/>
    </row>
    <row r="34" spans="15:17" ht="12.75">
      <c r="O34" s="29"/>
      <c r="P34" s="29"/>
      <c r="Q34" s="46"/>
    </row>
    <row r="35" spans="1:17" ht="20.25">
      <c r="A35" s="49" t="s">
        <v>402</v>
      </c>
      <c r="B35" s="49">
        <f>SUM(B33,'MEDIO-CAMPID'!B34,OGLIASTRA!B29,'CARB-IGLESIAS'!B29,SASSARI!B72,NUORO!C58,ORISTANO!B94,CAGLIARI!B77)</f>
        <v>0</v>
      </c>
      <c r="O35" s="29"/>
      <c r="P35" s="29"/>
      <c r="Q35" s="46"/>
    </row>
    <row r="36" spans="15:17" ht="12.75">
      <c r="O36" s="29"/>
      <c r="P36" s="29"/>
      <c r="Q36" s="46"/>
    </row>
    <row r="37" spans="15:17" ht="12.75">
      <c r="O37" s="29"/>
      <c r="P37" s="29"/>
      <c r="Q37" s="46"/>
    </row>
    <row r="38" spans="15:17" ht="12.75">
      <c r="O38" s="29"/>
      <c r="P38" s="29"/>
      <c r="Q38" s="46"/>
    </row>
    <row r="39" spans="15:17" ht="12.75">
      <c r="O39" s="29"/>
      <c r="P39" s="29"/>
      <c r="Q39" s="46"/>
    </row>
    <row r="40" spans="15:17" ht="12.75">
      <c r="O40" s="29"/>
      <c r="P40" s="29"/>
      <c r="Q40" s="46"/>
    </row>
    <row r="41" spans="15:17" ht="12.75">
      <c r="O41" s="29"/>
      <c r="P41" s="29"/>
      <c r="Q41" s="46"/>
    </row>
    <row r="42" spans="15:17" ht="12.75">
      <c r="O42" s="29"/>
      <c r="P42" s="29"/>
      <c r="Q42" s="46"/>
    </row>
    <row r="43" spans="15:17" ht="12.75">
      <c r="O43" s="29"/>
      <c r="P43" s="29"/>
      <c r="Q43" s="46"/>
    </row>
    <row r="44" spans="15:17" ht="12.75">
      <c r="O44" s="29"/>
      <c r="P44" s="29"/>
      <c r="Q44" s="46"/>
    </row>
    <row r="45" spans="15:17" ht="12.75">
      <c r="O45" s="29"/>
      <c r="P45" s="29"/>
      <c r="Q45" s="46"/>
    </row>
    <row r="46" spans="15:17" ht="12.75">
      <c r="O46" s="29"/>
      <c r="P46" s="29"/>
      <c r="Q46" s="46"/>
    </row>
    <row r="47" spans="15:17" ht="12.75">
      <c r="O47" s="29"/>
      <c r="P47" s="29"/>
      <c r="Q47" s="46"/>
    </row>
    <row r="48" spans="15:17" ht="12.75">
      <c r="O48" s="29"/>
      <c r="P48" s="29"/>
      <c r="Q48" s="46"/>
    </row>
    <row r="49" spans="15:17" ht="12.75">
      <c r="O49" s="29"/>
      <c r="P49" s="29"/>
      <c r="Q49" s="46"/>
    </row>
    <row r="50" spans="15:17" ht="12.75">
      <c r="O50" s="29"/>
      <c r="P50" s="29"/>
      <c r="Q50" s="46"/>
    </row>
    <row r="51" spans="15:17" ht="12.75">
      <c r="O51" s="29"/>
      <c r="P51" s="29"/>
      <c r="Q51" s="46"/>
    </row>
    <row r="52" spans="15:17" ht="12.75">
      <c r="O52" s="29"/>
      <c r="P52" s="29"/>
      <c r="Q52" s="46"/>
    </row>
    <row r="53" spans="15:17" ht="12.75">
      <c r="O53" s="29"/>
      <c r="P53" s="29"/>
      <c r="Q53" s="46"/>
    </row>
    <row r="54" spans="15:17" ht="12.75">
      <c r="O54" s="29"/>
      <c r="P54" s="29"/>
      <c r="Q54" s="46"/>
    </row>
    <row r="55" spans="15:17" ht="12.75">
      <c r="O55" s="29"/>
      <c r="P55" s="29"/>
      <c r="Q55" s="46"/>
    </row>
    <row r="56" spans="15:17" ht="12.75">
      <c r="O56" s="29"/>
      <c r="P56" s="29"/>
      <c r="Q56" s="46"/>
    </row>
    <row r="57" spans="15:17" ht="12.75">
      <c r="O57" s="29"/>
      <c r="P57" s="29"/>
      <c r="Q57" s="46"/>
    </row>
    <row r="58" spans="15:17" ht="12.75">
      <c r="O58" s="29"/>
      <c r="P58" s="29"/>
      <c r="Q58" s="46"/>
    </row>
    <row r="59" spans="15:17" ht="12.75">
      <c r="O59" s="29"/>
      <c r="P59" s="29"/>
      <c r="Q59" s="46"/>
    </row>
    <row r="60" spans="15:17" ht="12.75">
      <c r="O60" s="29"/>
      <c r="P60" s="29"/>
      <c r="Q60" s="46"/>
    </row>
    <row r="61" spans="15:17" ht="12.75">
      <c r="O61" s="29"/>
      <c r="P61" s="29"/>
      <c r="Q61" s="46"/>
    </row>
    <row r="62" spans="15:17" ht="12.75">
      <c r="O62" s="29"/>
      <c r="P62" s="29"/>
      <c r="Q62" s="46"/>
    </row>
    <row r="63" spans="15:17" ht="12.75">
      <c r="O63" s="29"/>
      <c r="P63" s="29"/>
      <c r="Q63" s="46"/>
    </row>
    <row r="64" spans="15:17" ht="12.75">
      <c r="O64" s="29"/>
      <c r="P64" s="29"/>
      <c r="Q64" s="46"/>
    </row>
    <row r="65" spans="15:17" ht="12.75">
      <c r="O65" s="29"/>
      <c r="P65" s="29"/>
      <c r="Q65" s="46"/>
    </row>
    <row r="66" spans="15:17" ht="12.75">
      <c r="O66" s="29"/>
      <c r="P66" s="29"/>
      <c r="Q66" s="46"/>
    </row>
    <row r="67" spans="15:17" ht="12.75">
      <c r="O67" s="29"/>
      <c r="P67" s="29"/>
      <c r="Q67" s="46"/>
    </row>
    <row r="68" spans="15:17" ht="12.75">
      <c r="O68" s="29"/>
      <c r="P68" s="29"/>
      <c r="Q68" s="46"/>
    </row>
    <row r="69" spans="15:17" ht="12.75">
      <c r="O69" s="29"/>
      <c r="P69" s="29"/>
      <c r="Q69" s="46"/>
    </row>
    <row r="70" spans="15:17" ht="12.75">
      <c r="O70" s="29"/>
      <c r="P70" s="29"/>
      <c r="Q70" s="46"/>
    </row>
    <row r="71" spans="15:17" ht="12.75">
      <c r="O71" s="29"/>
      <c r="P71" s="29"/>
      <c r="Q71" s="46"/>
    </row>
    <row r="72" spans="15:17" ht="12.75">
      <c r="O72" s="29"/>
      <c r="P72" s="29"/>
      <c r="Q72" s="46"/>
    </row>
    <row r="73" spans="15:17" ht="12.75">
      <c r="O73" s="29"/>
      <c r="P73" s="29"/>
      <c r="Q73" s="46"/>
    </row>
    <row r="74" spans="15:17" ht="12.75">
      <c r="O74" s="29"/>
      <c r="P74" s="29"/>
      <c r="Q74" s="46"/>
    </row>
    <row r="75" spans="15:17" ht="12.75">
      <c r="O75" s="29"/>
      <c r="P75" s="29"/>
      <c r="Q75" s="46"/>
    </row>
    <row r="76" spans="15:17" ht="12.75">
      <c r="O76" s="29"/>
      <c r="P76" s="29"/>
      <c r="Q76" s="46"/>
    </row>
    <row r="77" spans="15:17" ht="12.75">
      <c r="O77" s="29"/>
      <c r="P77" s="29"/>
      <c r="Q77" s="46"/>
    </row>
    <row r="78" spans="15:17" ht="12.75">
      <c r="O78" s="29"/>
      <c r="P78" s="29"/>
      <c r="Q78" s="46"/>
    </row>
    <row r="79" spans="15:17" ht="12.75">
      <c r="O79" s="29"/>
      <c r="P79" s="29"/>
      <c r="Q79" s="46"/>
    </row>
    <row r="80" spans="15:17" ht="12.75">
      <c r="O80" s="29"/>
      <c r="P80" s="29"/>
      <c r="Q80" s="46"/>
    </row>
    <row r="81" spans="15:17" ht="12.75">
      <c r="O81" s="29"/>
      <c r="P81" s="29"/>
      <c r="Q81" s="46"/>
    </row>
    <row r="82" spans="15:17" ht="12.75">
      <c r="O82" s="29"/>
      <c r="P82" s="29"/>
      <c r="Q82" s="46"/>
    </row>
    <row r="83" spans="15:17" ht="12.75">
      <c r="O83" s="29"/>
      <c r="P83" s="29"/>
      <c r="Q83" s="46"/>
    </row>
    <row r="84" spans="15:17" ht="12.75">
      <c r="O84" s="29"/>
      <c r="P84" s="29"/>
      <c r="Q84" s="46"/>
    </row>
    <row r="85" spans="15:17" ht="12.75">
      <c r="O85" s="29"/>
      <c r="P85" s="29"/>
      <c r="Q85" s="46"/>
    </row>
    <row r="86" spans="15:17" ht="12.75">
      <c r="O86" s="29"/>
      <c r="P86" s="29"/>
      <c r="Q86" s="46"/>
    </row>
    <row r="87" spans="15:17" ht="12.75">
      <c r="O87" s="29"/>
      <c r="P87" s="29"/>
      <c r="Q87" s="46"/>
    </row>
    <row r="88" spans="15:17" ht="12.75">
      <c r="O88" s="29"/>
      <c r="P88" s="29"/>
      <c r="Q88" s="46"/>
    </row>
    <row r="89" spans="15:17" ht="12.75">
      <c r="O89" s="29"/>
      <c r="P89" s="29"/>
      <c r="Q89" s="46"/>
    </row>
    <row r="90" spans="15:17" ht="12.75">
      <c r="O90" s="29"/>
      <c r="P90" s="29"/>
      <c r="Q90" s="46"/>
    </row>
    <row r="91" spans="15:17" ht="12.75">
      <c r="O91" s="29"/>
      <c r="P91" s="29"/>
      <c r="Q91" s="46"/>
    </row>
    <row r="92" spans="15:17" ht="12.75">
      <c r="O92" s="29"/>
      <c r="P92" s="29"/>
      <c r="Q92" s="46"/>
    </row>
    <row r="93" spans="15:17" ht="12.75">
      <c r="O93" s="29"/>
      <c r="P93" s="29"/>
      <c r="Q93" s="46"/>
    </row>
    <row r="94" spans="15:17" ht="12.75">
      <c r="O94" s="29"/>
      <c r="P94" s="29"/>
      <c r="Q94" s="46"/>
    </row>
    <row r="95" spans="15:17" ht="12.75">
      <c r="O95" s="29"/>
      <c r="P95" s="29"/>
      <c r="Q95" s="46"/>
    </row>
    <row r="96" spans="15:17" ht="12.75">
      <c r="O96" s="29"/>
      <c r="P96" s="29"/>
      <c r="Q96" s="46"/>
    </row>
    <row r="97" spans="15:17" ht="12.75">
      <c r="O97" s="29"/>
      <c r="P97" s="29"/>
      <c r="Q97" s="46"/>
    </row>
    <row r="98" spans="15:17" ht="12.75">
      <c r="O98" s="29"/>
      <c r="P98" s="29"/>
      <c r="Q98" s="46"/>
    </row>
    <row r="99" spans="15:17" ht="12.75">
      <c r="O99" s="29"/>
      <c r="P99" s="29"/>
      <c r="Q99" s="46"/>
    </row>
    <row r="100" spans="15:17" ht="12.75">
      <c r="O100" s="29"/>
      <c r="P100" s="29"/>
      <c r="Q100" s="46"/>
    </row>
    <row r="101" spans="15:17" ht="12.75">
      <c r="O101" s="29"/>
      <c r="P101" s="29"/>
      <c r="Q101" s="46"/>
    </row>
    <row r="102" spans="15:17" ht="12.75">
      <c r="O102" s="29"/>
      <c r="P102" s="29"/>
      <c r="Q102" s="46"/>
    </row>
    <row r="103" spans="15:17" ht="12.75">
      <c r="O103" s="29"/>
      <c r="P103" s="29"/>
      <c r="Q103" s="46"/>
    </row>
    <row r="104" spans="15:17" ht="12.75">
      <c r="O104" s="29"/>
      <c r="P104" s="29"/>
      <c r="Q104" s="46"/>
    </row>
    <row r="105" spans="15:17" ht="12.75">
      <c r="O105" s="29"/>
      <c r="P105" s="29"/>
      <c r="Q105" s="46"/>
    </row>
    <row r="106" spans="15:17" ht="12.75">
      <c r="O106" s="29"/>
      <c r="P106" s="29"/>
      <c r="Q106" s="46"/>
    </row>
    <row r="107" spans="15:17" ht="12.75">
      <c r="O107" s="29"/>
      <c r="P107" s="29"/>
      <c r="Q107" s="46"/>
    </row>
    <row r="108" spans="15:17" ht="12.75">
      <c r="O108" s="29"/>
      <c r="P108" s="29"/>
      <c r="Q108" s="46"/>
    </row>
    <row r="109" spans="15:17" ht="12.75">
      <c r="O109" s="29"/>
      <c r="P109" s="29"/>
      <c r="Q109" s="46"/>
    </row>
    <row r="110" spans="15:17" ht="12.75">
      <c r="O110" s="29"/>
      <c r="P110" s="29"/>
      <c r="Q110" s="46"/>
    </row>
    <row r="111" spans="15:17" ht="12.75">
      <c r="O111" s="29"/>
      <c r="P111" s="29"/>
      <c r="Q111" s="46"/>
    </row>
    <row r="112" spans="15:17" ht="12.75">
      <c r="O112" s="29"/>
      <c r="P112" s="29"/>
      <c r="Q112" s="46"/>
    </row>
    <row r="113" spans="15:17" ht="12.75">
      <c r="O113" s="29"/>
      <c r="P113" s="29"/>
      <c r="Q113" s="46"/>
    </row>
    <row r="114" spans="15:17" ht="12.75">
      <c r="O114" s="29"/>
      <c r="P114" s="29"/>
      <c r="Q114" s="46"/>
    </row>
    <row r="115" spans="15:17" ht="12.75">
      <c r="O115" s="29"/>
      <c r="P115" s="29"/>
      <c r="Q115" s="46"/>
    </row>
    <row r="116" spans="15:17" ht="12.75">
      <c r="O116" s="29"/>
      <c r="P116" s="29"/>
      <c r="Q116" s="46"/>
    </row>
    <row r="117" spans="15:17" ht="12.75">
      <c r="O117" s="29"/>
      <c r="P117" s="29"/>
      <c r="Q117" s="46"/>
    </row>
    <row r="118" spans="15:17" ht="12.75">
      <c r="O118" s="29"/>
      <c r="P118" s="29"/>
      <c r="Q118" s="46"/>
    </row>
    <row r="119" spans="15:17" ht="12.75">
      <c r="O119" s="29"/>
      <c r="P119" s="29"/>
      <c r="Q119" s="46"/>
    </row>
    <row r="120" spans="15:17" ht="12.75">
      <c r="O120" s="29"/>
      <c r="P120" s="29"/>
      <c r="Q120" s="46"/>
    </row>
    <row r="121" spans="15:17" ht="12.75">
      <c r="O121" s="29"/>
      <c r="P121" s="29"/>
      <c r="Q121" s="46"/>
    </row>
    <row r="122" spans="15:17" ht="12.75">
      <c r="O122" s="29"/>
      <c r="P122" s="29"/>
      <c r="Q122" s="46"/>
    </row>
    <row r="123" spans="15:17" ht="12.75">
      <c r="O123" s="29"/>
      <c r="P123" s="29"/>
      <c r="Q123" s="46"/>
    </row>
    <row r="124" spans="15:17" ht="12.75">
      <c r="O124" s="29"/>
      <c r="P124" s="29"/>
      <c r="Q124" s="46"/>
    </row>
    <row r="125" spans="15:17" ht="12.75">
      <c r="O125" s="29"/>
      <c r="P125" s="29"/>
      <c r="Q125" s="46"/>
    </row>
    <row r="126" spans="15:17" ht="12.75">
      <c r="O126" s="29"/>
      <c r="P126" s="29"/>
      <c r="Q126" s="46"/>
    </row>
    <row r="127" spans="15:17" ht="12.75">
      <c r="O127" s="29"/>
      <c r="P127" s="29"/>
      <c r="Q127" s="46"/>
    </row>
    <row r="128" spans="15:17" ht="12.75">
      <c r="O128" s="29"/>
      <c r="P128" s="29"/>
      <c r="Q128" s="46"/>
    </row>
    <row r="129" spans="15:17" ht="12.75">
      <c r="O129" s="29"/>
      <c r="P129" s="29"/>
      <c r="Q129" s="46"/>
    </row>
    <row r="130" spans="15:17" ht="12.75">
      <c r="O130" s="29"/>
      <c r="P130" s="29"/>
      <c r="Q130" s="46"/>
    </row>
    <row r="131" spans="15:17" ht="12.75">
      <c r="O131" s="29"/>
      <c r="P131" s="29"/>
      <c r="Q131" s="46"/>
    </row>
    <row r="132" spans="15:17" ht="12.75">
      <c r="O132" s="29"/>
      <c r="P132" s="29"/>
      <c r="Q132" s="46"/>
    </row>
    <row r="133" spans="15:17" ht="12.75">
      <c r="O133" s="29"/>
      <c r="P133" s="29"/>
      <c r="Q133" s="46"/>
    </row>
    <row r="134" spans="15:17" ht="12.75">
      <c r="O134" s="29"/>
      <c r="P134" s="29"/>
      <c r="Q134" s="46"/>
    </row>
    <row r="135" spans="15:17" ht="12.75">
      <c r="O135" s="29"/>
      <c r="P135" s="29"/>
      <c r="Q135" s="46"/>
    </row>
    <row r="136" spans="15:17" ht="12.75">
      <c r="O136" s="29"/>
      <c r="P136" s="29"/>
      <c r="Q136" s="46"/>
    </row>
    <row r="137" spans="15:17" ht="12.75">
      <c r="O137" s="29"/>
      <c r="P137" s="29"/>
      <c r="Q137" s="46"/>
    </row>
    <row r="138" spans="15:17" ht="12.75">
      <c r="O138" s="29"/>
      <c r="P138" s="29"/>
      <c r="Q138" s="46"/>
    </row>
    <row r="139" spans="15:17" ht="12.75">
      <c r="O139" s="29"/>
      <c r="P139" s="29"/>
      <c r="Q139" s="46"/>
    </row>
    <row r="140" spans="15:17" ht="12.75">
      <c r="O140" s="29"/>
      <c r="P140" s="29"/>
      <c r="Q140" s="46"/>
    </row>
    <row r="141" spans="15:17" ht="12.75">
      <c r="O141" s="29"/>
      <c r="P141" s="29"/>
      <c r="Q141" s="46"/>
    </row>
    <row r="142" spans="15:17" ht="12.75">
      <c r="O142" s="29"/>
      <c r="P142" s="29"/>
      <c r="Q142" s="46"/>
    </row>
    <row r="143" spans="15:17" ht="12.75">
      <c r="O143" s="29"/>
      <c r="P143" s="29"/>
      <c r="Q143" s="46"/>
    </row>
    <row r="144" spans="15:17" ht="12.75">
      <c r="O144" s="29"/>
      <c r="P144" s="29"/>
      <c r="Q144" s="46"/>
    </row>
    <row r="145" spans="15:17" ht="12.75">
      <c r="O145" s="29"/>
      <c r="P145" s="29"/>
      <c r="Q145" s="46"/>
    </row>
    <row r="146" spans="15:17" ht="12.75">
      <c r="O146" s="29"/>
      <c r="P146" s="29"/>
      <c r="Q146" s="46"/>
    </row>
    <row r="147" spans="15:17" ht="12.75">
      <c r="O147" s="29"/>
      <c r="P147" s="29"/>
      <c r="Q147" s="46"/>
    </row>
    <row r="148" spans="15:17" ht="12.75">
      <c r="O148" s="29"/>
      <c r="P148" s="29"/>
      <c r="Q148" s="46"/>
    </row>
    <row r="149" spans="15:17" ht="12.75">
      <c r="O149" s="29"/>
      <c r="P149" s="29"/>
      <c r="Q149" s="46"/>
    </row>
    <row r="150" spans="15:17" ht="12.75">
      <c r="O150" s="29"/>
      <c r="P150" s="29"/>
      <c r="Q150" s="46"/>
    </row>
    <row r="151" spans="15:17" ht="12.75">
      <c r="O151" s="29"/>
      <c r="P151" s="29"/>
      <c r="Q151" s="46"/>
    </row>
    <row r="152" spans="15:17" ht="12.75">
      <c r="O152" s="29"/>
      <c r="P152" s="29"/>
      <c r="Q152" s="46"/>
    </row>
    <row r="153" spans="15:17" ht="12.75">
      <c r="O153" s="29"/>
      <c r="P153" s="29"/>
      <c r="Q153" s="46"/>
    </row>
    <row r="154" spans="15:17" ht="12.75">
      <c r="O154" s="29"/>
      <c r="P154" s="29"/>
      <c r="Q154" s="46"/>
    </row>
    <row r="155" spans="15:17" ht="12.75">
      <c r="O155" s="29"/>
      <c r="P155" s="29"/>
      <c r="Q155" s="46"/>
    </row>
    <row r="156" spans="15:17" ht="12.75">
      <c r="O156" s="29"/>
      <c r="P156" s="29"/>
      <c r="Q156" s="46"/>
    </row>
    <row r="157" spans="15:17" ht="12.75">
      <c r="O157" s="29"/>
      <c r="P157" s="29"/>
      <c r="Q157" s="46"/>
    </row>
    <row r="158" spans="15:17" ht="12.75">
      <c r="O158" s="29"/>
      <c r="P158" s="29"/>
      <c r="Q158" s="46"/>
    </row>
    <row r="159" spans="15:17" ht="12.75">
      <c r="O159" s="29"/>
      <c r="P159" s="29"/>
      <c r="Q159" s="46"/>
    </row>
    <row r="160" spans="15:17" ht="12.75">
      <c r="O160" s="29"/>
      <c r="P160" s="29"/>
      <c r="Q160" s="46"/>
    </row>
    <row r="161" spans="15:17" ht="12.75">
      <c r="O161" s="29"/>
      <c r="P161" s="29"/>
      <c r="Q161" s="46"/>
    </row>
    <row r="162" spans="15:17" ht="12.75">
      <c r="O162" s="29"/>
      <c r="P162" s="29"/>
      <c r="Q162" s="46"/>
    </row>
    <row r="163" spans="15:17" ht="12.75">
      <c r="O163" s="29"/>
      <c r="P163" s="29"/>
      <c r="Q163" s="46"/>
    </row>
  </sheetData>
  <sheetProtection selectLockedCells="1" selectUnlockedCells="1"/>
  <mergeCells count="1">
    <mergeCell ref="A1:Q1"/>
  </mergeCells>
  <printOptions/>
  <pageMargins left="0.44027777777777777" right="0.7479166666666667" top="0.5701388888888889" bottom="0.5597222222222222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Q395"/>
  <sheetViews>
    <sheetView tabSelected="1" zoomScalePageLayoutView="0" workbookViewId="0" topLeftCell="A1">
      <pane ySplit="2" topLeftCell="A374" activePane="bottomLeft" state="frozen"/>
      <selection pane="topLeft" activeCell="A1" sqref="A1"/>
      <selection pane="bottomLeft" activeCell="F384" sqref="F384"/>
    </sheetView>
  </sheetViews>
  <sheetFormatPr defaultColWidth="9.140625" defaultRowHeight="12.75"/>
  <cols>
    <col min="1" max="1" width="32.28125" style="0" customWidth="1"/>
    <col min="3" max="3" width="12.421875" style="0" customWidth="1"/>
    <col min="4" max="4" width="11.7109375" style="0" customWidth="1"/>
    <col min="5" max="5" width="11.57421875" style="0" customWidth="1"/>
    <col min="6" max="6" width="14.7109375" style="0" customWidth="1"/>
    <col min="7" max="7" width="11.00390625" style="0" customWidth="1"/>
    <col min="8" max="9" width="10.7109375" style="0" customWidth="1"/>
    <col min="10" max="10" width="9.28125" style="0" customWidth="1"/>
    <col min="11" max="11" width="10.57421875" style="0" customWidth="1"/>
    <col min="12" max="14" width="9.28125" style="0" customWidth="1"/>
    <col min="15" max="15" width="10.8515625" style="22" customWidth="1"/>
    <col min="16" max="16" width="10.57421875" style="22" customWidth="1"/>
    <col min="17" max="17" width="9.421875" style="22" customWidth="1"/>
  </cols>
  <sheetData>
    <row r="1" spans="1:17" s="22" customFormat="1" ht="39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22" customFormat="1" ht="104.25" customHeight="1">
      <c r="A2" s="50" t="s">
        <v>403</v>
      </c>
      <c r="B2" s="4" t="s">
        <v>2</v>
      </c>
      <c r="C2" s="4" t="s">
        <v>3</v>
      </c>
      <c r="D2" s="51" t="s">
        <v>404</v>
      </c>
      <c r="E2" s="51" t="s">
        <v>405</v>
      </c>
      <c r="F2" s="51" t="s">
        <v>406</v>
      </c>
      <c r="G2" s="52" t="s">
        <v>407</v>
      </c>
      <c r="H2" s="52" t="s">
        <v>408</v>
      </c>
      <c r="I2" s="52" t="s">
        <v>409</v>
      </c>
      <c r="J2" s="53" t="s">
        <v>10</v>
      </c>
      <c r="K2" s="53" t="s">
        <v>11</v>
      </c>
      <c r="L2" s="53" t="s">
        <v>12</v>
      </c>
      <c r="M2" s="53" t="s">
        <v>13</v>
      </c>
      <c r="N2" s="53" t="s">
        <v>14</v>
      </c>
      <c r="O2" s="8" t="s">
        <v>15</v>
      </c>
      <c r="P2" s="8" t="s">
        <v>16</v>
      </c>
      <c r="Q2" s="8" t="s">
        <v>17</v>
      </c>
    </row>
    <row r="3" spans="1:17" s="22" customFormat="1" ht="12.75">
      <c r="A3" s="9" t="s">
        <v>376</v>
      </c>
      <c r="B3" s="16">
        <v>104001</v>
      </c>
      <c r="C3" s="16">
        <v>90001</v>
      </c>
      <c r="D3" s="54">
        <f>'OLBIA-TEMPIO'!D3</f>
        <v>675</v>
      </c>
      <c r="E3" s="54">
        <f>'OLBIA-TEMPIO'!E3</f>
        <v>722</v>
      </c>
      <c r="F3" s="54">
        <f>'OLBIA-TEMPIO'!F3</f>
        <v>1397</v>
      </c>
      <c r="G3" s="54">
        <f>'OLBIA-TEMPIO'!G3</f>
        <v>30</v>
      </c>
      <c r="H3" s="54">
        <f>'OLBIA-TEMPIO'!H3</f>
        <v>30</v>
      </c>
      <c r="I3" s="54">
        <f>'OLBIA-TEMPIO'!I3</f>
        <v>60</v>
      </c>
      <c r="J3" s="55">
        <f>'OLBIA-TEMPIO'!J3</f>
        <v>2</v>
      </c>
      <c r="K3" s="20">
        <f>'OLBIA-TEMPIO'!K3</f>
        <v>0</v>
      </c>
      <c r="L3" s="20">
        <f>'OLBIA-TEMPIO'!L3</f>
        <v>2</v>
      </c>
      <c r="M3" s="20">
        <f>'OLBIA-TEMPIO'!M3</f>
        <v>0</v>
      </c>
      <c r="N3" s="20">
        <f>'OLBIA-TEMPIO'!N3</f>
        <v>0</v>
      </c>
      <c r="O3" s="20">
        <f>'OLBIA-TEMPIO'!O3</f>
        <v>0</v>
      </c>
      <c r="P3" s="20">
        <f>'OLBIA-TEMPIO'!P3</f>
        <v>0</v>
      </c>
      <c r="Q3" s="20">
        <f>'OLBIA-TEMPIO'!Q3</f>
        <v>0</v>
      </c>
    </row>
    <row r="4" spans="1:17" s="22" customFormat="1" ht="12.75">
      <c r="A4" s="9" t="s">
        <v>378</v>
      </c>
      <c r="B4" s="16">
        <v>104003</v>
      </c>
      <c r="C4" s="16">
        <v>90002</v>
      </c>
      <c r="D4" s="20">
        <f>'OLBIA-TEMPIO'!D5</f>
        <v>797</v>
      </c>
      <c r="E4" s="20">
        <f>'OLBIA-TEMPIO'!E5</f>
        <v>778</v>
      </c>
      <c r="F4" s="20">
        <f>'OLBIA-TEMPIO'!F5</f>
        <v>1575</v>
      </c>
      <c r="G4" s="20">
        <f>'OLBIA-TEMPIO'!G5</f>
        <v>40</v>
      </c>
      <c r="H4" s="20">
        <f>'OLBIA-TEMPIO'!H5</f>
        <v>44</v>
      </c>
      <c r="I4" s="20">
        <f>'OLBIA-TEMPIO'!I5</f>
        <v>84</v>
      </c>
      <c r="J4" s="55">
        <f>'OLBIA-TEMPIO'!J5</f>
        <v>2</v>
      </c>
      <c r="K4" s="20">
        <f>'OLBIA-TEMPIO'!K5</f>
        <v>0</v>
      </c>
      <c r="L4" s="20">
        <f>'OLBIA-TEMPIO'!L5</f>
        <v>0</v>
      </c>
      <c r="M4" s="20">
        <f>'OLBIA-TEMPIO'!M5</f>
        <v>0</v>
      </c>
      <c r="N4" s="20">
        <f>'OLBIA-TEMPIO'!N5</f>
        <v>0</v>
      </c>
      <c r="O4" s="20">
        <f>'OLBIA-TEMPIO'!O5</f>
        <v>0</v>
      </c>
      <c r="P4" s="20">
        <f>'OLBIA-TEMPIO'!P5</f>
        <v>0</v>
      </c>
      <c r="Q4" s="20">
        <f>'OLBIA-TEMPIO'!Q5</f>
        <v>0</v>
      </c>
    </row>
    <row r="5" spans="1:17" s="22" customFormat="1" ht="12.75">
      <c r="A5" s="9" t="s">
        <v>233</v>
      </c>
      <c r="B5" s="16">
        <v>90003</v>
      </c>
      <c r="C5" s="16">
        <v>90003</v>
      </c>
      <c r="D5" s="21">
        <f>SASSARI!D3</f>
        <v>19010</v>
      </c>
      <c r="E5" s="21">
        <f>SASSARI!E3</f>
        <v>20130</v>
      </c>
      <c r="F5" s="21">
        <f>SASSARI!F3</f>
        <v>39140</v>
      </c>
      <c r="G5" s="21">
        <f>SASSARI!G3</f>
        <v>1351</v>
      </c>
      <c r="H5" s="21">
        <f>SASSARI!H3</f>
        <v>1046</v>
      </c>
      <c r="I5" s="21">
        <f>SASSARI!I3</f>
        <v>2397</v>
      </c>
      <c r="J5" s="56">
        <f>SASSARI!J3</f>
        <v>52</v>
      </c>
      <c r="K5" s="21">
        <f>SASSARI!K3</f>
        <v>1</v>
      </c>
      <c r="L5" s="21">
        <f>SASSARI!L3</f>
        <v>2</v>
      </c>
      <c r="M5" s="21">
        <f>SASSARI!M3</f>
        <v>1</v>
      </c>
      <c r="N5" s="21">
        <f>SASSARI!N3</f>
        <v>1</v>
      </c>
      <c r="O5" s="21">
        <f>SASSARI!O3</f>
        <v>6</v>
      </c>
      <c r="P5" s="21">
        <f>SASSARI!P3</f>
        <v>3</v>
      </c>
      <c r="Q5" s="21">
        <f>SASSARI!Q3</f>
        <v>9</v>
      </c>
    </row>
    <row r="6" spans="1:17" s="22" customFormat="1" ht="12.75">
      <c r="A6" s="9" t="s">
        <v>234</v>
      </c>
      <c r="B6" s="16">
        <v>90004</v>
      </c>
      <c r="C6" s="16">
        <v>90004</v>
      </c>
      <c r="D6" s="20">
        <f>SASSARI!D4</f>
        <v>356</v>
      </c>
      <c r="E6" s="20">
        <f>SASSARI!E4</f>
        <v>352</v>
      </c>
      <c r="F6" s="20">
        <f>SASSARI!F4</f>
        <v>708</v>
      </c>
      <c r="G6" s="20">
        <f>SASSARI!G4</f>
        <v>77</v>
      </c>
      <c r="H6" s="20">
        <f>SASSARI!H4</f>
        <v>59</v>
      </c>
      <c r="I6" s="20">
        <f>SASSARI!I4</f>
        <v>136</v>
      </c>
      <c r="J6" s="55">
        <f>SASSARI!J4</f>
        <v>1</v>
      </c>
      <c r="K6" s="20">
        <f>SASSARI!K4</f>
        <v>0</v>
      </c>
      <c r="L6" s="20">
        <f>SASSARI!L4</f>
        <v>0</v>
      </c>
      <c r="M6" s="20">
        <f>SASSARI!M4</f>
        <v>0</v>
      </c>
      <c r="N6" s="20">
        <f>SASSARI!N4</f>
        <v>0</v>
      </c>
      <c r="O6" s="20">
        <f>SASSARI!O4</f>
        <v>0</v>
      </c>
      <c r="P6" s="20">
        <f>SASSARI!P4</f>
        <v>0</v>
      </c>
      <c r="Q6" s="20">
        <f>SASSARI!Q4</f>
        <v>0</v>
      </c>
    </row>
    <row r="7" spans="1:17" s="22" customFormat="1" ht="12.75">
      <c r="A7" s="9" t="s">
        <v>235</v>
      </c>
      <c r="B7" s="16">
        <v>90005</v>
      </c>
      <c r="C7" s="16">
        <v>90005</v>
      </c>
      <c r="D7" s="20">
        <f>SASSARI!D5</f>
        <v>338</v>
      </c>
      <c r="E7" s="20">
        <f>SASSARI!E5</f>
        <v>326</v>
      </c>
      <c r="F7" s="20">
        <f>SASSARI!F5</f>
        <v>664</v>
      </c>
      <c r="G7" s="20">
        <f>SASSARI!G5</f>
        <v>20</v>
      </c>
      <c r="H7" s="20">
        <f>SASSARI!H5</f>
        <v>16</v>
      </c>
      <c r="I7" s="20">
        <f>SASSARI!I5</f>
        <v>36</v>
      </c>
      <c r="J7" s="55">
        <f>SASSARI!J5</f>
        <v>1</v>
      </c>
      <c r="K7" s="20">
        <f>SASSARI!K5</f>
        <v>0</v>
      </c>
      <c r="L7" s="20">
        <f>SASSARI!L5</f>
        <v>0</v>
      </c>
      <c r="M7" s="20">
        <f>SASSARI!M5</f>
        <v>0</v>
      </c>
      <c r="N7" s="20">
        <f>SASSARI!N5</f>
        <v>0</v>
      </c>
      <c r="O7" s="20">
        <f>SASSARI!O5</f>
        <v>0</v>
      </c>
      <c r="P7" s="20">
        <f>SASSARI!P5</f>
        <v>0</v>
      </c>
      <c r="Q7" s="20">
        <f>SASSARI!Q5</f>
        <v>0</v>
      </c>
    </row>
    <row r="8" spans="1:17" s="22" customFormat="1" ht="12.75">
      <c r="A8" s="9" t="s">
        <v>379</v>
      </c>
      <c r="B8" s="16">
        <v>104004</v>
      </c>
      <c r="C8" s="16">
        <v>90006</v>
      </c>
      <c r="D8" s="20">
        <f>'OLBIA-TEMPIO'!D6</f>
        <v>5288</v>
      </c>
      <c r="E8" s="20">
        <f>'OLBIA-TEMPIO'!E6</f>
        <v>5149</v>
      </c>
      <c r="F8" s="20">
        <f>'OLBIA-TEMPIO'!F6</f>
        <v>10437</v>
      </c>
      <c r="G8" s="20">
        <f>'OLBIA-TEMPIO'!G6</f>
        <v>159</v>
      </c>
      <c r="H8" s="20">
        <f>'OLBIA-TEMPIO'!H6</f>
        <v>131</v>
      </c>
      <c r="I8" s="20">
        <f>'OLBIA-TEMPIO'!I6</f>
        <v>290</v>
      </c>
      <c r="J8" s="55">
        <f>'OLBIA-TEMPIO'!J6</f>
        <v>11</v>
      </c>
      <c r="K8" s="20">
        <f>'OLBIA-TEMPIO'!K6</f>
        <v>0</v>
      </c>
      <c r="L8" s="20">
        <f>'OLBIA-TEMPIO'!L6</f>
        <v>0</v>
      </c>
      <c r="M8" s="20">
        <f>'OLBIA-TEMPIO'!M6</f>
        <v>0</v>
      </c>
      <c r="N8" s="20">
        <f>'OLBIA-TEMPIO'!N6</f>
        <v>0</v>
      </c>
      <c r="O8" s="20">
        <f>'OLBIA-TEMPIO'!O6</f>
        <v>1</v>
      </c>
      <c r="P8" s="20">
        <f>'OLBIA-TEMPIO'!P6</f>
        <v>0</v>
      </c>
      <c r="Q8" s="20">
        <f>'OLBIA-TEMPIO'!Q6</f>
        <v>1</v>
      </c>
    </row>
    <row r="9" spans="1:17" s="22" customFormat="1" ht="12.75">
      <c r="A9" s="9" t="s">
        <v>236</v>
      </c>
      <c r="B9" s="16">
        <v>90007</v>
      </c>
      <c r="C9" s="16">
        <v>90007</v>
      </c>
      <c r="D9" s="20">
        <f>SASSARI!D6</f>
        <v>327</v>
      </c>
      <c r="E9" s="20">
        <f>SASSARI!E6</f>
        <v>315</v>
      </c>
      <c r="F9" s="20">
        <f>SASSARI!F6</f>
        <v>642</v>
      </c>
      <c r="G9" s="20">
        <f>SASSARI!G6</f>
        <v>50</v>
      </c>
      <c r="H9" s="20">
        <f>SASSARI!H6</f>
        <v>56</v>
      </c>
      <c r="I9" s="20">
        <f>SASSARI!I6</f>
        <v>106</v>
      </c>
      <c r="J9" s="55">
        <f>SASSARI!J6</f>
        <v>1</v>
      </c>
      <c r="K9" s="20">
        <f>SASSARI!K6</f>
        <v>0</v>
      </c>
      <c r="L9" s="20">
        <f>SASSARI!L6</f>
        <v>0</v>
      </c>
      <c r="M9" s="20">
        <f>SASSARI!M6</f>
        <v>0</v>
      </c>
      <c r="N9" s="20">
        <f>SASSARI!N6</f>
        <v>0</v>
      </c>
      <c r="O9" s="20">
        <f>SASSARI!O6</f>
        <v>0</v>
      </c>
      <c r="P9" s="20">
        <f>SASSARI!P6</f>
        <v>0</v>
      </c>
      <c r="Q9" s="20">
        <f>SASSARI!Q6</f>
        <v>0</v>
      </c>
    </row>
    <row r="10" spans="1:17" s="22" customFormat="1" ht="12.75">
      <c r="A10" s="9" t="s">
        <v>237</v>
      </c>
      <c r="B10" s="16">
        <v>90008</v>
      </c>
      <c r="C10" s="16">
        <v>90008</v>
      </c>
      <c r="D10" s="20">
        <f>SASSARI!D7</f>
        <v>941</v>
      </c>
      <c r="E10" s="20">
        <f>SASSARI!E7</f>
        <v>941</v>
      </c>
      <c r="F10" s="20">
        <f>SASSARI!F7</f>
        <v>1882</v>
      </c>
      <c r="G10" s="20">
        <f>SASSARI!G7</f>
        <v>149</v>
      </c>
      <c r="H10" s="20">
        <f>SASSARI!H7</f>
        <v>106</v>
      </c>
      <c r="I10" s="20">
        <f>SASSARI!I7</f>
        <v>255</v>
      </c>
      <c r="J10" s="55">
        <f>SASSARI!J7</f>
        <v>2</v>
      </c>
      <c r="K10" s="20">
        <f>SASSARI!K7</f>
        <v>0</v>
      </c>
      <c r="L10" s="20">
        <f>SASSARI!L7</f>
        <v>0</v>
      </c>
      <c r="M10" s="20">
        <f>SASSARI!M7</f>
        <v>0</v>
      </c>
      <c r="N10" s="20">
        <f>SASSARI!N7</f>
        <v>0</v>
      </c>
      <c r="O10" s="20">
        <f>SASSARI!O7</f>
        <v>0</v>
      </c>
      <c r="P10" s="20">
        <f>SASSARI!P7</f>
        <v>0</v>
      </c>
      <c r="Q10" s="20">
        <f>SASSARI!Q7</f>
        <v>0</v>
      </c>
    </row>
    <row r="11" spans="1:17" s="22" customFormat="1" ht="12.75">
      <c r="A11" s="9" t="s">
        <v>381</v>
      </c>
      <c r="B11" s="16">
        <v>104006</v>
      </c>
      <c r="C11" s="16">
        <v>90009</v>
      </c>
      <c r="D11" s="20">
        <f>'OLBIA-TEMPIO'!D8</f>
        <v>1277</v>
      </c>
      <c r="E11" s="20">
        <f>'OLBIA-TEMPIO'!E8</f>
        <v>1297</v>
      </c>
      <c r="F11" s="20">
        <f>'OLBIA-TEMPIO'!F8</f>
        <v>2574</v>
      </c>
      <c r="G11" s="20">
        <f>'OLBIA-TEMPIO'!G8</f>
        <v>72</v>
      </c>
      <c r="H11" s="20">
        <f>'OLBIA-TEMPIO'!H8</f>
        <v>57</v>
      </c>
      <c r="I11" s="20">
        <f>'OLBIA-TEMPIO'!I8</f>
        <v>129</v>
      </c>
      <c r="J11" s="55">
        <f>'OLBIA-TEMPIO'!J8</f>
        <v>3</v>
      </c>
      <c r="K11" s="20">
        <f>'OLBIA-TEMPIO'!K8</f>
        <v>0</v>
      </c>
      <c r="L11" s="20">
        <f>'OLBIA-TEMPIO'!L8</f>
        <v>0</v>
      </c>
      <c r="M11" s="20">
        <f>'OLBIA-TEMPIO'!M8</f>
        <v>0</v>
      </c>
      <c r="N11" s="20">
        <f>'OLBIA-TEMPIO'!N8</f>
        <v>0</v>
      </c>
      <c r="O11" s="20">
        <f>'OLBIA-TEMPIO'!O8</f>
        <v>0</v>
      </c>
      <c r="P11" s="20">
        <f>'OLBIA-TEMPIO'!P8</f>
        <v>0</v>
      </c>
      <c r="Q11" s="20">
        <f>'OLBIA-TEMPIO'!Q8</f>
        <v>0</v>
      </c>
    </row>
    <row r="12" spans="1:17" s="22" customFormat="1" ht="12.75">
      <c r="A12" s="9" t="s">
        <v>238</v>
      </c>
      <c r="B12" s="16">
        <v>90010</v>
      </c>
      <c r="C12" s="16">
        <v>90010</v>
      </c>
      <c r="D12" s="20">
        <f>SASSARI!D8</f>
        <v>191</v>
      </c>
      <c r="E12" s="20">
        <f>SASSARI!E8</f>
        <v>219</v>
      </c>
      <c r="F12" s="20">
        <f>SASSARI!F8</f>
        <v>410</v>
      </c>
      <c r="G12" s="20">
        <f>SASSARI!G8</f>
        <v>19</v>
      </c>
      <c r="H12" s="20">
        <f>SASSARI!H8</f>
        <v>18</v>
      </c>
      <c r="I12" s="20">
        <f>SASSARI!I8</f>
        <v>37</v>
      </c>
      <c r="J12" s="55">
        <f>SASSARI!J8</f>
        <v>1</v>
      </c>
      <c r="K12" s="20">
        <f>SASSARI!K8</f>
        <v>0</v>
      </c>
      <c r="L12" s="20">
        <f>SASSARI!L8</f>
        <v>0</v>
      </c>
      <c r="M12" s="20">
        <f>SASSARI!M8</f>
        <v>0</v>
      </c>
      <c r="N12" s="20">
        <f>SASSARI!N8</f>
        <v>0</v>
      </c>
      <c r="O12" s="20">
        <f>SASSARI!O8</f>
        <v>0</v>
      </c>
      <c r="P12" s="20">
        <f>SASSARI!P8</f>
        <v>0</v>
      </c>
      <c r="Q12" s="20">
        <f>SASSARI!Q8</f>
        <v>0</v>
      </c>
    </row>
    <row r="13" spans="1:17" s="22" customFormat="1" ht="12.75">
      <c r="A13" s="9" t="s">
        <v>239</v>
      </c>
      <c r="B13" s="16">
        <v>90011</v>
      </c>
      <c r="C13" s="16">
        <v>90011</v>
      </c>
      <c r="D13" s="20">
        <f>SASSARI!D9</f>
        <v>432</v>
      </c>
      <c r="E13" s="20">
        <f>SASSARI!E9</f>
        <v>473</v>
      </c>
      <c r="F13" s="20">
        <f>SASSARI!F9</f>
        <v>905</v>
      </c>
      <c r="G13" s="20">
        <f>SASSARI!G9</f>
        <v>31</v>
      </c>
      <c r="H13" s="20">
        <f>SASSARI!H9</f>
        <v>14</v>
      </c>
      <c r="I13" s="20">
        <f>SASSARI!I9</f>
        <v>45</v>
      </c>
      <c r="J13" s="55">
        <f>SASSARI!J9</f>
        <v>1</v>
      </c>
      <c r="K13" s="20">
        <f>SASSARI!K9</f>
        <v>0</v>
      </c>
      <c r="L13" s="20">
        <f>SASSARI!L9</f>
        <v>0</v>
      </c>
      <c r="M13" s="20">
        <f>SASSARI!M9</f>
        <v>0</v>
      </c>
      <c r="N13" s="20">
        <f>SASSARI!N9</f>
        <v>0</v>
      </c>
      <c r="O13" s="20">
        <f>SASSARI!O9</f>
        <v>1</v>
      </c>
      <c r="P13" s="20">
        <f>SASSARI!P9</f>
        <v>0</v>
      </c>
      <c r="Q13" s="20">
        <f>SASSARI!Q9</f>
        <v>1</v>
      </c>
    </row>
    <row r="14" spans="1:17" s="22" customFormat="1" ht="12.75">
      <c r="A14" s="9" t="s">
        <v>240</v>
      </c>
      <c r="B14" s="16">
        <v>90012</v>
      </c>
      <c r="C14" s="16">
        <v>90012</v>
      </c>
      <c r="D14" s="21">
        <f>SASSARI!D10</f>
        <v>1692</v>
      </c>
      <c r="E14" s="21">
        <f>SASSARI!E10</f>
        <v>1722</v>
      </c>
      <c r="F14" s="21">
        <f>SASSARI!F10</f>
        <v>3414</v>
      </c>
      <c r="G14" s="21">
        <f>SASSARI!G10</f>
        <v>266</v>
      </c>
      <c r="H14" s="21">
        <f>SASSARI!H10</f>
        <v>219</v>
      </c>
      <c r="I14" s="21">
        <f>SASSARI!I10</f>
        <v>485</v>
      </c>
      <c r="J14" s="56">
        <f>SASSARI!J10</f>
        <v>4</v>
      </c>
      <c r="K14" s="21">
        <f>SASSARI!K10</f>
        <v>0</v>
      </c>
      <c r="L14" s="21">
        <f>SASSARI!L10</f>
        <v>0</v>
      </c>
      <c r="M14" s="21">
        <f>SASSARI!M10</f>
        <v>0</v>
      </c>
      <c r="N14" s="21">
        <f>SASSARI!N10</f>
        <v>0</v>
      </c>
      <c r="O14" s="21">
        <f>SASSARI!O10</f>
        <v>1</v>
      </c>
      <c r="P14" s="21">
        <f>SASSARI!P10</f>
        <v>1</v>
      </c>
      <c r="Q14" s="21">
        <f>SASSARI!Q10</f>
        <v>2</v>
      </c>
    </row>
    <row r="15" spans="1:17" s="22" customFormat="1" ht="12.75">
      <c r="A15" s="9" t="s">
        <v>241</v>
      </c>
      <c r="B15" s="16">
        <v>90013</v>
      </c>
      <c r="C15" s="16">
        <v>90013</v>
      </c>
      <c r="D15" s="20">
        <f>SASSARI!D11</f>
        <v>1682</v>
      </c>
      <c r="E15" s="20">
        <f>SASSARI!E11</f>
        <v>1722</v>
      </c>
      <c r="F15" s="20">
        <f>SASSARI!F11</f>
        <v>3404</v>
      </c>
      <c r="G15" s="20">
        <f>SASSARI!G11</f>
        <v>177</v>
      </c>
      <c r="H15" s="20">
        <f>SASSARI!H11</f>
        <v>151</v>
      </c>
      <c r="I15" s="20">
        <f>SASSARI!I11</f>
        <v>328</v>
      </c>
      <c r="J15" s="55">
        <f>SASSARI!J11</f>
        <v>4</v>
      </c>
      <c r="K15" s="20">
        <f>SASSARI!K11</f>
        <v>0</v>
      </c>
      <c r="L15" s="20">
        <f>SASSARI!L11</f>
        <v>0</v>
      </c>
      <c r="M15" s="20">
        <f>SASSARI!M11</f>
        <v>0</v>
      </c>
      <c r="N15" s="20">
        <f>SASSARI!N11</f>
        <v>0</v>
      </c>
      <c r="O15" s="20">
        <f>SASSARI!O11</f>
        <v>0</v>
      </c>
      <c r="P15" s="20">
        <f>SASSARI!P11</f>
        <v>0</v>
      </c>
      <c r="Q15" s="20">
        <f>SASSARI!Q11</f>
        <v>0</v>
      </c>
    </row>
    <row r="16" spans="1:17" s="22" customFormat="1" ht="12.75">
      <c r="A16" s="9" t="s">
        <v>382</v>
      </c>
      <c r="B16" s="16">
        <v>104007</v>
      </c>
      <c r="C16" s="16">
        <v>90014</v>
      </c>
      <c r="D16" s="20">
        <f>'OLBIA-TEMPIO'!D9</f>
        <v>365</v>
      </c>
      <c r="E16" s="20">
        <f>'OLBIA-TEMPIO'!E9</f>
        <v>382</v>
      </c>
      <c r="F16" s="20">
        <f>'OLBIA-TEMPIO'!F9</f>
        <v>747</v>
      </c>
      <c r="G16" s="20">
        <f>'OLBIA-TEMPIO'!G9</f>
        <v>36</v>
      </c>
      <c r="H16" s="20">
        <f>'OLBIA-TEMPIO'!H9</f>
        <v>37</v>
      </c>
      <c r="I16" s="20">
        <f>'OLBIA-TEMPIO'!I9</f>
        <v>73</v>
      </c>
      <c r="J16" s="55">
        <f>'OLBIA-TEMPIO'!J9</f>
        <v>2</v>
      </c>
      <c r="K16" s="20">
        <f>'OLBIA-TEMPIO'!K9</f>
        <v>0</v>
      </c>
      <c r="L16" s="20">
        <f>'OLBIA-TEMPIO'!L9</f>
        <v>0</v>
      </c>
      <c r="M16" s="20">
        <f>'OLBIA-TEMPIO'!M9</f>
        <v>0</v>
      </c>
      <c r="N16" s="20">
        <f>'OLBIA-TEMPIO'!N9</f>
        <v>0</v>
      </c>
      <c r="O16" s="20">
        <f>'OLBIA-TEMPIO'!O9</f>
        <v>1</v>
      </c>
      <c r="P16" s="20">
        <f>'OLBIA-TEMPIO'!P9</f>
        <v>0</v>
      </c>
      <c r="Q16" s="20">
        <f>'OLBIA-TEMPIO'!Q9</f>
        <v>1</v>
      </c>
    </row>
    <row r="17" spans="1:17" s="22" customFormat="1" ht="12.75">
      <c r="A17" s="9" t="s">
        <v>242</v>
      </c>
      <c r="B17" s="16">
        <v>90015</v>
      </c>
      <c r="C17" s="16">
        <v>90015</v>
      </c>
      <c r="D17" s="20">
        <f>SASSARI!D12</f>
        <v>127</v>
      </c>
      <c r="E17" s="20">
        <f>SASSARI!E12</f>
        <v>139</v>
      </c>
      <c r="F17" s="20">
        <f>SASSARI!F12</f>
        <v>266</v>
      </c>
      <c r="G17" s="20">
        <f>SASSARI!G12</f>
        <v>10</v>
      </c>
      <c r="H17" s="20">
        <f>SASSARI!H12</f>
        <v>3</v>
      </c>
      <c r="I17" s="20">
        <f>SASSARI!I12</f>
        <v>13</v>
      </c>
      <c r="J17" s="55">
        <f>SASSARI!J12</f>
        <v>1</v>
      </c>
      <c r="K17" s="20">
        <f>SASSARI!K12</f>
        <v>0</v>
      </c>
      <c r="L17" s="20">
        <f>SASSARI!L12</f>
        <v>0</v>
      </c>
      <c r="M17" s="20">
        <f>SASSARI!M12</f>
        <v>0</v>
      </c>
      <c r="N17" s="20">
        <f>SASSARI!N12</f>
        <v>0</v>
      </c>
      <c r="O17" s="20">
        <f>SASSARI!O12</f>
        <v>0</v>
      </c>
      <c r="P17" s="20">
        <f>SASSARI!P12</f>
        <v>0</v>
      </c>
      <c r="Q17" s="20">
        <f>SASSARI!Q12</f>
        <v>0</v>
      </c>
    </row>
    <row r="18" spans="1:17" s="22" customFormat="1" ht="12.75">
      <c r="A18" s="9" t="s">
        <v>243</v>
      </c>
      <c r="B18" s="16">
        <v>90016</v>
      </c>
      <c r="C18" s="16">
        <v>90016</v>
      </c>
      <c r="D18" s="20">
        <f>SASSARI!D13</f>
        <v>384</v>
      </c>
      <c r="E18" s="20">
        <f>SASSARI!E13</f>
        <v>374</v>
      </c>
      <c r="F18" s="20">
        <f>SASSARI!F13</f>
        <v>758</v>
      </c>
      <c r="G18" s="20">
        <f>SASSARI!G13</f>
        <v>79</v>
      </c>
      <c r="H18" s="20">
        <f>SASSARI!H13</f>
        <v>66</v>
      </c>
      <c r="I18" s="20">
        <f>SASSARI!I13</f>
        <v>145</v>
      </c>
      <c r="J18" s="55">
        <f>SASSARI!J13</f>
        <v>1</v>
      </c>
      <c r="K18" s="20">
        <f>SASSARI!K13</f>
        <v>0</v>
      </c>
      <c r="L18" s="20">
        <f>SASSARI!L13</f>
        <v>0</v>
      </c>
      <c r="M18" s="20">
        <f>SASSARI!M13</f>
        <v>0</v>
      </c>
      <c r="N18" s="20">
        <f>SASSARI!N13</f>
        <v>0</v>
      </c>
      <c r="O18" s="20">
        <f>SASSARI!O13</f>
        <v>0</v>
      </c>
      <c r="P18" s="20">
        <f>SASSARI!P13</f>
        <v>0</v>
      </c>
      <c r="Q18" s="20">
        <f>SASSARI!Q13</f>
        <v>0</v>
      </c>
    </row>
    <row r="19" spans="1:17" s="22" customFormat="1" ht="12.75">
      <c r="A19" s="9" t="s">
        <v>383</v>
      </c>
      <c r="B19" s="16">
        <v>104008</v>
      </c>
      <c r="C19" s="16">
        <v>90017</v>
      </c>
      <c r="D19" s="20">
        <f>'OLBIA-TEMPIO'!D10</f>
        <v>1601</v>
      </c>
      <c r="E19" s="20">
        <f>'OLBIA-TEMPIO'!E10</f>
        <v>1619</v>
      </c>
      <c r="F19" s="20">
        <f>'OLBIA-TEMPIO'!F10</f>
        <v>3220</v>
      </c>
      <c r="G19" s="20">
        <f>'OLBIA-TEMPIO'!G10</f>
        <v>78</v>
      </c>
      <c r="H19" s="20">
        <f>'OLBIA-TEMPIO'!H10</f>
        <v>62</v>
      </c>
      <c r="I19" s="20">
        <f>'OLBIA-TEMPIO'!I10</f>
        <v>140</v>
      </c>
      <c r="J19" s="55">
        <f>'OLBIA-TEMPIO'!J10</f>
        <v>4</v>
      </c>
      <c r="K19" s="20">
        <f>'OLBIA-TEMPIO'!K10</f>
        <v>0</v>
      </c>
      <c r="L19" s="20">
        <f>'OLBIA-TEMPIO'!L10</f>
        <v>0</v>
      </c>
      <c r="M19" s="20">
        <f>'OLBIA-TEMPIO'!M10</f>
        <v>0</v>
      </c>
      <c r="N19" s="20">
        <f>'OLBIA-TEMPIO'!N10</f>
        <v>0</v>
      </c>
      <c r="O19" s="20">
        <f>'OLBIA-TEMPIO'!O10</f>
        <v>0</v>
      </c>
      <c r="P19" s="20">
        <f>'OLBIA-TEMPIO'!P10</f>
        <v>0</v>
      </c>
      <c r="Q19" s="20">
        <f>'OLBIA-TEMPIO'!Q10</f>
        <v>0</v>
      </c>
    </row>
    <row r="20" spans="1:17" s="22" customFormat="1" ht="12.75">
      <c r="A20" s="9" t="s">
        <v>244</v>
      </c>
      <c r="B20" s="16">
        <v>90018</v>
      </c>
      <c r="C20" s="16">
        <v>90018</v>
      </c>
      <c r="D20" s="21">
        <f>SASSARI!D14</f>
        <v>457</v>
      </c>
      <c r="E20" s="21">
        <f>SASSARI!E14</f>
        <v>486</v>
      </c>
      <c r="F20" s="21">
        <f>SASSARI!F14</f>
        <v>943</v>
      </c>
      <c r="G20" s="21">
        <f>SASSARI!G14</f>
        <v>35</v>
      </c>
      <c r="H20" s="21">
        <f>SASSARI!H14</f>
        <v>30</v>
      </c>
      <c r="I20" s="21">
        <f>SASSARI!I14</f>
        <v>65</v>
      </c>
      <c r="J20" s="56">
        <f>SASSARI!J14</f>
        <v>2</v>
      </c>
      <c r="K20" s="21">
        <f>SASSARI!K14</f>
        <v>0</v>
      </c>
      <c r="L20" s="21">
        <f>SASSARI!L14</f>
        <v>0</v>
      </c>
      <c r="M20" s="21">
        <f>SASSARI!M14</f>
        <v>0</v>
      </c>
      <c r="N20" s="21">
        <f>SASSARI!N14</f>
        <v>0</v>
      </c>
      <c r="O20" s="21">
        <f>SASSARI!O14</f>
        <v>0</v>
      </c>
      <c r="P20" s="21">
        <f>SASSARI!P14</f>
        <v>0</v>
      </c>
      <c r="Q20" s="21">
        <f>SASSARI!Q14</f>
        <v>0</v>
      </c>
    </row>
    <row r="21" spans="1:17" s="22" customFormat="1" ht="12.75">
      <c r="A21" s="9" t="s">
        <v>245</v>
      </c>
      <c r="B21" s="16">
        <v>90019</v>
      </c>
      <c r="C21" s="16">
        <v>90019</v>
      </c>
      <c r="D21" s="20">
        <f>SASSARI!D15</f>
        <v>266</v>
      </c>
      <c r="E21" s="20">
        <f>SASSARI!E15</f>
        <v>254</v>
      </c>
      <c r="F21" s="20">
        <f>SASSARI!F15</f>
        <v>520</v>
      </c>
      <c r="G21" s="20">
        <f>SASSARI!G15</f>
        <v>10</v>
      </c>
      <c r="H21" s="20">
        <f>SASSARI!H15</f>
        <v>12</v>
      </c>
      <c r="I21" s="20">
        <f>SASSARI!I15</f>
        <v>22</v>
      </c>
      <c r="J21" s="55">
        <f>SASSARI!J15</f>
        <v>1</v>
      </c>
      <c r="K21" s="20">
        <f>SASSARI!K15</f>
        <v>0</v>
      </c>
      <c r="L21" s="20">
        <f>SASSARI!L15</f>
        <v>0</v>
      </c>
      <c r="M21" s="20">
        <f>SASSARI!M15</f>
        <v>0</v>
      </c>
      <c r="N21" s="20">
        <f>SASSARI!N15</f>
        <v>0</v>
      </c>
      <c r="O21" s="20">
        <f>SASSARI!O15</f>
        <v>0</v>
      </c>
      <c r="P21" s="20">
        <f>SASSARI!P15</f>
        <v>0</v>
      </c>
      <c r="Q21" s="20">
        <f>SASSARI!Q15</f>
        <v>0</v>
      </c>
    </row>
    <row r="22" spans="1:17" s="22" customFormat="1" ht="12.75">
      <c r="A22" s="9" t="s">
        <v>246</v>
      </c>
      <c r="B22" s="16">
        <v>90020</v>
      </c>
      <c r="C22" s="16">
        <v>90020</v>
      </c>
      <c r="D22" s="20">
        <f>SASSARI!D16</f>
        <v>449</v>
      </c>
      <c r="E22" s="20">
        <f>SASSARI!E16</f>
        <v>463</v>
      </c>
      <c r="F22" s="20">
        <f>SASSARI!F16</f>
        <v>912</v>
      </c>
      <c r="G22" s="20">
        <f>SASSARI!G16</f>
        <v>68</v>
      </c>
      <c r="H22" s="20">
        <f>SASSARI!H16</f>
        <v>53</v>
      </c>
      <c r="I22" s="20">
        <f>SASSARI!I16</f>
        <v>121</v>
      </c>
      <c r="J22" s="55">
        <f>SASSARI!J16</f>
        <v>1</v>
      </c>
      <c r="K22" s="20">
        <f>SASSARI!K16</f>
        <v>0</v>
      </c>
      <c r="L22" s="20">
        <f>SASSARI!L16</f>
        <v>0</v>
      </c>
      <c r="M22" s="20">
        <f>SASSARI!M16</f>
        <v>0</v>
      </c>
      <c r="N22" s="20">
        <f>SASSARI!N16</f>
        <v>0</v>
      </c>
      <c r="O22" s="20">
        <f>SASSARI!O16</f>
        <v>0</v>
      </c>
      <c r="P22" s="20">
        <f>SASSARI!P16</f>
        <v>0</v>
      </c>
      <c r="Q22" s="20">
        <f>SASSARI!Q16</f>
        <v>0</v>
      </c>
    </row>
    <row r="23" spans="1:17" s="22" customFormat="1" ht="12.75">
      <c r="A23" s="9" t="s">
        <v>385</v>
      </c>
      <c r="B23" s="16">
        <v>104010</v>
      </c>
      <c r="C23" s="16">
        <v>90021</v>
      </c>
      <c r="D23" s="20">
        <f>'OLBIA-TEMPIO'!D12</f>
        <v>1857</v>
      </c>
      <c r="E23" s="20">
        <f>'OLBIA-TEMPIO'!E12</f>
        <v>1833</v>
      </c>
      <c r="F23" s="20">
        <f>'OLBIA-TEMPIO'!F12</f>
        <v>3690</v>
      </c>
      <c r="G23" s="20">
        <f>'OLBIA-TEMPIO'!G12</f>
        <v>78</v>
      </c>
      <c r="H23" s="20">
        <f>'OLBIA-TEMPIO'!H12</f>
        <v>46</v>
      </c>
      <c r="I23" s="20">
        <f>'OLBIA-TEMPIO'!I12</f>
        <v>124</v>
      </c>
      <c r="J23" s="55">
        <f>'OLBIA-TEMPIO'!J12</f>
        <v>4</v>
      </c>
      <c r="K23" s="20">
        <f>'OLBIA-TEMPIO'!K12</f>
        <v>0</v>
      </c>
      <c r="L23" s="20">
        <f>'OLBIA-TEMPIO'!L12</f>
        <v>0</v>
      </c>
      <c r="M23" s="20">
        <f>'OLBIA-TEMPIO'!M12</f>
        <v>0</v>
      </c>
      <c r="N23" s="20">
        <f>'OLBIA-TEMPIO'!N12</f>
        <v>0</v>
      </c>
      <c r="O23" s="20">
        <f>'OLBIA-TEMPIO'!O12</f>
        <v>1</v>
      </c>
      <c r="P23" s="20">
        <f>'OLBIA-TEMPIO'!P12</f>
        <v>0</v>
      </c>
      <c r="Q23" s="20">
        <f>'OLBIA-TEMPIO'!Q12</f>
        <v>1</v>
      </c>
    </row>
    <row r="24" spans="1:17" s="22" customFormat="1" ht="12.75">
      <c r="A24" s="9" t="s">
        <v>247</v>
      </c>
      <c r="B24" s="16">
        <v>90022</v>
      </c>
      <c r="C24" s="16">
        <v>90022</v>
      </c>
      <c r="D24" s="21">
        <f>SASSARI!D17</f>
        <v>280</v>
      </c>
      <c r="E24" s="21">
        <f>SASSARI!E17</f>
        <v>275</v>
      </c>
      <c r="F24" s="21">
        <f>SASSARI!F17</f>
        <v>555</v>
      </c>
      <c r="G24" s="21">
        <f>SASSARI!G17</f>
        <v>22</v>
      </c>
      <c r="H24" s="21">
        <f>SASSARI!H17</f>
        <v>20</v>
      </c>
      <c r="I24" s="21">
        <f>SASSARI!I17</f>
        <v>42</v>
      </c>
      <c r="J24" s="56">
        <f>SASSARI!J17</f>
        <v>1</v>
      </c>
      <c r="K24" s="21">
        <f>SASSARI!K17</f>
        <v>0</v>
      </c>
      <c r="L24" s="21">
        <f>SASSARI!L17</f>
        <v>0</v>
      </c>
      <c r="M24" s="21">
        <f>SASSARI!M17</f>
        <v>0</v>
      </c>
      <c r="N24" s="21">
        <f>SASSARI!N17</f>
        <v>0</v>
      </c>
      <c r="O24" s="21">
        <f>SASSARI!O17</f>
        <v>0</v>
      </c>
      <c r="P24" s="21">
        <f>SASSARI!P17</f>
        <v>0</v>
      </c>
      <c r="Q24" s="21">
        <f>SASSARI!Q17</f>
        <v>0</v>
      </c>
    </row>
    <row r="25" spans="1:17" s="22" customFormat="1" ht="12.75">
      <c r="A25" s="9" t="s">
        <v>248</v>
      </c>
      <c r="B25" s="16">
        <v>90023</v>
      </c>
      <c r="C25" s="16">
        <v>90023</v>
      </c>
      <c r="D25" s="20">
        <f>SASSARI!D18</f>
        <v>2706</v>
      </c>
      <c r="E25" s="20">
        <f>SASSARI!E18</f>
        <v>2752</v>
      </c>
      <c r="F25" s="20">
        <f>SASSARI!F18</f>
        <v>5458</v>
      </c>
      <c r="G25" s="20">
        <f>SASSARI!G18</f>
        <v>322</v>
      </c>
      <c r="H25" s="20">
        <f>SASSARI!H18</f>
        <v>254</v>
      </c>
      <c r="I25" s="20">
        <f>SASSARI!I18</f>
        <v>576</v>
      </c>
      <c r="J25" s="55">
        <f>SASSARI!J18</f>
        <v>6</v>
      </c>
      <c r="K25" s="20">
        <f>SASSARI!K18</f>
        <v>0</v>
      </c>
      <c r="L25" s="20">
        <f>SASSARI!L18</f>
        <v>0</v>
      </c>
      <c r="M25" s="20">
        <f>SASSARI!M18</f>
        <v>0</v>
      </c>
      <c r="N25" s="20">
        <f>SASSARI!N18</f>
        <v>0</v>
      </c>
      <c r="O25" s="20">
        <f>SASSARI!O18</f>
        <v>0</v>
      </c>
      <c r="P25" s="20">
        <f>SASSARI!P18</f>
        <v>0</v>
      </c>
      <c r="Q25" s="20">
        <f>SASSARI!Q18</f>
        <v>0</v>
      </c>
    </row>
    <row r="26" spans="1:17" s="22" customFormat="1" ht="12.75">
      <c r="A26" s="9" t="s">
        <v>249</v>
      </c>
      <c r="B26" s="16">
        <v>90024</v>
      </c>
      <c r="C26" s="16">
        <v>90024</v>
      </c>
      <c r="D26" s="20">
        <f>SASSARI!D19</f>
        <v>222</v>
      </c>
      <c r="E26" s="20">
        <f>SASSARI!E19</f>
        <v>256</v>
      </c>
      <c r="F26" s="20">
        <f>SASSARI!F19</f>
        <v>478</v>
      </c>
      <c r="G26" s="20">
        <f>SASSARI!G19</f>
        <v>36</v>
      </c>
      <c r="H26" s="20">
        <f>SASSARI!H19</f>
        <v>48</v>
      </c>
      <c r="I26" s="20">
        <f>SASSARI!I19</f>
        <v>84</v>
      </c>
      <c r="J26" s="55">
        <f>SASSARI!J19</f>
        <v>1</v>
      </c>
      <c r="K26" s="20">
        <f>SASSARI!K19</f>
        <v>0</v>
      </c>
      <c r="L26" s="20">
        <f>SASSARI!L19</f>
        <v>0</v>
      </c>
      <c r="M26" s="20">
        <f>SASSARI!M19</f>
        <v>0</v>
      </c>
      <c r="N26" s="20">
        <f>SASSARI!N19</f>
        <v>0</v>
      </c>
      <c r="O26" s="20">
        <f>SASSARI!O19</f>
        <v>0</v>
      </c>
      <c r="P26" s="20">
        <f>SASSARI!P19</f>
        <v>0</v>
      </c>
      <c r="Q26" s="20">
        <f>SASSARI!Q19</f>
        <v>0</v>
      </c>
    </row>
    <row r="27" spans="1:17" s="22" customFormat="1" ht="12.75">
      <c r="A27" s="9" t="s">
        <v>250</v>
      </c>
      <c r="B27" s="16">
        <v>90025</v>
      </c>
      <c r="C27" s="16">
        <v>90025</v>
      </c>
      <c r="D27" s="20">
        <f>SASSARI!D20</f>
        <v>1012</v>
      </c>
      <c r="E27" s="20">
        <f>SASSARI!E20</f>
        <v>988</v>
      </c>
      <c r="F27" s="20">
        <f>SASSARI!F20</f>
        <v>2000</v>
      </c>
      <c r="G27" s="20">
        <f>SASSARI!G20</f>
        <v>300</v>
      </c>
      <c r="H27" s="20">
        <f>SASSARI!H20</f>
        <v>250</v>
      </c>
      <c r="I27" s="20">
        <f>SASSARI!I20</f>
        <v>550</v>
      </c>
      <c r="J27" s="55">
        <f>SASSARI!J20</f>
        <v>2</v>
      </c>
      <c r="K27" s="20">
        <f>SASSARI!K20</f>
        <v>0</v>
      </c>
      <c r="L27" s="20">
        <f>SASSARI!L20</f>
        <v>0</v>
      </c>
      <c r="M27" s="20">
        <f>SASSARI!M20</f>
        <v>0</v>
      </c>
      <c r="N27" s="20">
        <f>SASSARI!N20</f>
        <v>0</v>
      </c>
      <c r="O27" s="20">
        <f>SASSARI!O20</f>
        <v>0</v>
      </c>
      <c r="P27" s="20">
        <f>SASSARI!P20</f>
        <v>0</v>
      </c>
      <c r="Q27" s="20">
        <f>SASSARI!Q20</f>
        <v>0</v>
      </c>
    </row>
    <row r="28" spans="1:17" s="22" customFormat="1" ht="12.75">
      <c r="A28" s="9" t="s">
        <v>251</v>
      </c>
      <c r="B28" s="16">
        <v>90026</v>
      </c>
      <c r="C28" s="16">
        <v>90026</v>
      </c>
      <c r="D28" s="20">
        <f>SASSARI!D21</f>
        <v>697</v>
      </c>
      <c r="E28" s="20">
        <f>SASSARI!E21</f>
        <v>670</v>
      </c>
      <c r="F28" s="20">
        <f>SASSARI!F21</f>
        <v>1367</v>
      </c>
      <c r="G28" s="20">
        <f>SASSARI!G21</f>
        <v>139</v>
      </c>
      <c r="H28" s="20">
        <f>SASSARI!H21</f>
        <v>113</v>
      </c>
      <c r="I28" s="20">
        <f>SASSARI!I21</f>
        <v>252</v>
      </c>
      <c r="J28" s="55">
        <f>SASSARI!J21</f>
        <v>2</v>
      </c>
      <c r="K28" s="20">
        <f>SASSARI!K21</f>
        <v>0</v>
      </c>
      <c r="L28" s="20">
        <f>SASSARI!L21</f>
        <v>0</v>
      </c>
      <c r="M28" s="20">
        <f>SASSARI!M21</f>
        <v>0</v>
      </c>
      <c r="N28" s="20">
        <f>SASSARI!N21</f>
        <v>0</v>
      </c>
      <c r="O28" s="20">
        <f>SASSARI!O21</f>
        <v>0</v>
      </c>
      <c r="P28" s="20">
        <f>SASSARI!P21</f>
        <v>0</v>
      </c>
      <c r="Q28" s="20">
        <f>SASSARI!Q21</f>
        <v>0</v>
      </c>
    </row>
    <row r="29" spans="1:17" s="22" customFormat="1" ht="12.75">
      <c r="A29" s="9" t="s">
        <v>252</v>
      </c>
      <c r="B29" s="16">
        <v>90027</v>
      </c>
      <c r="C29" s="16">
        <v>90027</v>
      </c>
      <c r="D29" s="20">
        <f>SASSARI!D22</f>
        <v>493</v>
      </c>
      <c r="E29" s="20">
        <f>SASSARI!E22</f>
        <v>480</v>
      </c>
      <c r="F29" s="20">
        <f>SASSARI!F22</f>
        <v>973</v>
      </c>
      <c r="G29" s="20">
        <f>SASSARI!G22</f>
        <v>110</v>
      </c>
      <c r="H29" s="20">
        <f>SASSARI!H22</f>
        <v>104</v>
      </c>
      <c r="I29" s="20">
        <f>SASSARI!I22</f>
        <v>214</v>
      </c>
      <c r="J29" s="55">
        <f>SASSARI!J22</f>
        <v>1</v>
      </c>
      <c r="K29" s="20">
        <f>SASSARI!K22</f>
        <v>0</v>
      </c>
      <c r="L29" s="20">
        <f>SASSARI!L22</f>
        <v>0</v>
      </c>
      <c r="M29" s="20">
        <f>SASSARI!M22</f>
        <v>0</v>
      </c>
      <c r="N29" s="20">
        <f>SASSARI!N22</f>
        <v>0</v>
      </c>
      <c r="O29" s="20">
        <f>SASSARI!O22</f>
        <v>0</v>
      </c>
      <c r="P29" s="20">
        <f>SASSARI!P22</f>
        <v>0</v>
      </c>
      <c r="Q29" s="20">
        <f>SASSARI!Q22</f>
        <v>0</v>
      </c>
    </row>
    <row r="30" spans="1:17" s="22" customFormat="1" ht="12.75">
      <c r="A30" s="9" t="s">
        <v>254</v>
      </c>
      <c r="B30" s="16">
        <v>90028</v>
      </c>
      <c r="C30" s="16">
        <v>90028</v>
      </c>
      <c r="D30" s="20">
        <f>SASSARI!D24</f>
        <v>197</v>
      </c>
      <c r="E30" s="20">
        <f>SASSARI!E24</f>
        <v>207</v>
      </c>
      <c r="F30" s="20">
        <f>SASSARI!F24</f>
        <v>404</v>
      </c>
      <c r="G30" s="20">
        <f>SASSARI!G24</f>
        <v>39</v>
      </c>
      <c r="H30" s="20">
        <f>SASSARI!H24</f>
        <v>32</v>
      </c>
      <c r="I30" s="20">
        <f>SASSARI!I24</f>
        <v>71</v>
      </c>
      <c r="J30" s="55">
        <f>SASSARI!J24</f>
        <v>1</v>
      </c>
      <c r="K30" s="20">
        <f>SASSARI!K24</f>
        <v>0</v>
      </c>
      <c r="L30" s="20">
        <f>SASSARI!L24</f>
        <v>0</v>
      </c>
      <c r="M30" s="20">
        <f>SASSARI!M24</f>
        <v>0</v>
      </c>
      <c r="N30" s="20">
        <f>SASSARI!N24</f>
        <v>0</v>
      </c>
      <c r="O30" s="20">
        <f>SASSARI!O24</f>
        <v>0</v>
      </c>
      <c r="P30" s="20">
        <f>SASSARI!P24</f>
        <v>0</v>
      </c>
      <c r="Q30" s="20">
        <f>SASSARI!Q24</f>
        <v>0</v>
      </c>
    </row>
    <row r="31" spans="1:17" s="22" customFormat="1" ht="12.75">
      <c r="A31" s="9" t="s">
        <v>255</v>
      </c>
      <c r="B31" s="16">
        <v>90029</v>
      </c>
      <c r="C31" s="16">
        <v>90029</v>
      </c>
      <c r="D31" s="20">
        <f>SASSARI!D25</f>
        <v>736</v>
      </c>
      <c r="E31" s="20">
        <f>SASSARI!E25</f>
        <v>739</v>
      </c>
      <c r="F31" s="20">
        <f>SASSARI!F25</f>
        <v>1475</v>
      </c>
      <c r="G31" s="20">
        <f>SASSARI!G25</f>
        <v>103</v>
      </c>
      <c r="H31" s="20">
        <f>SASSARI!H25</f>
        <v>95</v>
      </c>
      <c r="I31" s="20">
        <f>SASSARI!I25</f>
        <v>198</v>
      </c>
      <c r="J31" s="55">
        <f>SASSARI!J25</f>
        <v>2</v>
      </c>
      <c r="K31" s="20">
        <f>SASSARI!K25</f>
        <v>0</v>
      </c>
      <c r="L31" s="20">
        <f>SASSARI!L25</f>
        <v>1</v>
      </c>
      <c r="M31" s="20">
        <f>SASSARI!M25</f>
        <v>0</v>
      </c>
      <c r="N31" s="20">
        <f>SASSARI!N25</f>
        <v>0</v>
      </c>
      <c r="O31" s="20">
        <f>SASSARI!O25</f>
        <v>0</v>
      </c>
      <c r="P31" s="20">
        <f>SASSARI!P25</f>
        <v>0</v>
      </c>
      <c r="Q31" s="20">
        <f>SASSARI!Q25</f>
        <v>0</v>
      </c>
    </row>
    <row r="32" spans="1:17" ht="12.75">
      <c r="A32" s="9" t="s">
        <v>256</v>
      </c>
      <c r="B32" s="16">
        <v>90030</v>
      </c>
      <c r="C32" s="16">
        <v>90030</v>
      </c>
      <c r="D32" s="20">
        <f>SASSARI!D26</f>
        <v>270</v>
      </c>
      <c r="E32" s="20">
        <f>SASSARI!E26</f>
        <v>261</v>
      </c>
      <c r="F32" s="20">
        <f>SASSARI!F26</f>
        <v>531</v>
      </c>
      <c r="G32" s="20">
        <f>SASSARI!G26</f>
        <v>14</v>
      </c>
      <c r="H32" s="20">
        <f>SASSARI!H26</f>
        <v>14</v>
      </c>
      <c r="I32" s="20">
        <f>SASSARI!I26</f>
        <v>28</v>
      </c>
      <c r="J32" s="55">
        <f>SASSARI!J26</f>
        <v>1</v>
      </c>
      <c r="K32" s="20">
        <f>SASSARI!K26</f>
        <v>0</v>
      </c>
      <c r="L32" s="20">
        <f>SASSARI!L26</f>
        <v>0</v>
      </c>
      <c r="M32" s="20">
        <f>SASSARI!M26</f>
        <v>0</v>
      </c>
      <c r="N32" s="20">
        <f>SASSARI!N26</f>
        <v>0</v>
      </c>
      <c r="O32" s="20">
        <f>SASSARI!O26</f>
        <v>0</v>
      </c>
      <c r="P32" s="20">
        <f>SASSARI!P26</f>
        <v>0</v>
      </c>
      <c r="Q32" s="20">
        <f>SASSARI!Q26</f>
        <v>0</v>
      </c>
    </row>
    <row r="33" spans="1:17" ht="12.75">
      <c r="A33" s="9" t="s">
        <v>257</v>
      </c>
      <c r="B33" s="16">
        <v>90031</v>
      </c>
      <c r="C33" s="16">
        <v>90031</v>
      </c>
      <c r="D33" s="20">
        <f>SASSARI!D27</f>
        <v>516</v>
      </c>
      <c r="E33" s="20">
        <f>SASSARI!E27</f>
        <v>545</v>
      </c>
      <c r="F33" s="20">
        <f>SASSARI!F27</f>
        <v>1061</v>
      </c>
      <c r="G33" s="20">
        <f>SASSARI!G27</f>
        <v>142</v>
      </c>
      <c r="H33" s="20">
        <f>SASSARI!H27</f>
        <v>131</v>
      </c>
      <c r="I33" s="20">
        <f>SASSARI!I27</f>
        <v>273</v>
      </c>
      <c r="J33" s="55">
        <f>SASSARI!J27</f>
        <v>2</v>
      </c>
      <c r="K33" s="20">
        <f>SASSARI!K27</f>
        <v>0</v>
      </c>
      <c r="L33" s="20">
        <f>SASSARI!L27</f>
        <v>0</v>
      </c>
      <c r="M33" s="20">
        <f>SASSARI!M27</f>
        <v>0</v>
      </c>
      <c r="N33" s="20">
        <f>SASSARI!N27</f>
        <v>0</v>
      </c>
      <c r="O33" s="20">
        <f>SASSARI!O27</f>
        <v>0</v>
      </c>
      <c r="P33" s="20">
        <f>SASSARI!P27</f>
        <v>0</v>
      </c>
      <c r="Q33" s="20">
        <f>SASSARI!Q27</f>
        <v>0</v>
      </c>
    </row>
    <row r="34" spans="1:17" ht="12.75">
      <c r="A34" s="9" t="s">
        <v>258</v>
      </c>
      <c r="B34" s="16">
        <v>90032</v>
      </c>
      <c r="C34" s="16">
        <v>90032</v>
      </c>
      <c r="D34" s="20">
        <f>SASSARI!D28</f>
        <v>329</v>
      </c>
      <c r="E34" s="20">
        <f>SASSARI!E28</f>
        <v>291</v>
      </c>
      <c r="F34" s="20">
        <f>SASSARI!F28</f>
        <v>620</v>
      </c>
      <c r="G34" s="20">
        <f>SASSARI!G28</f>
        <v>86</v>
      </c>
      <c r="H34" s="20">
        <f>SASSARI!H28</f>
        <v>75</v>
      </c>
      <c r="I34" s="20">
        <f>SASSARI!I28</f>
        <v>161</v>
      </c>
      <c r="J34" s="55">
        <f>SASSARI!J28</f>
        <v>1</v>
      </c>
      <c r="K34" s="20">
        <f>SASSARI!K28</f>
        <v>0</v>
      </c>
      <c r="L34" s="20">
        <f>SASSARI!L28</f>
        <v>0</v>
      </c>
      <c r="M34" s="20">
        <f>SASSARI!M28</f>
        <v>0</v>
      </c>
      <c r="N34" s="20">
        <f>SASSARI!N28</f>
        <v>0</v>
      </c>
      <c r="O34" s="20">
        <f>SASSARI!O28</f>
        <v>0</v>
      </c>
      <c r="P34" s="20">
        <f>SASSARI!P28</f>
        <v>0</v>
      </c>
      <c r="Q34" s="20">
        <f>SASSARI!Q28</f>
        <v>0</v>
      </c>
    </row>
    <row r="35" spans="1:17" ht="12.75">
      <c r="A35" s="9" t="s">
        <v>259</v>
      </c>
      <c r="B35" s="16">
        <v>90033</v>
      </c>
      <c r="C35" s="16">
        <v>90033</v>
      </c>
      <c r="D35" s="20">
        <f>SASSARI!D29</f>
        <v>3932</v>
      </c>
      <c r="E35" s="20">
        <f>SASSARI!E29</f>
        <v>3915</v>
      </c>
      <c r="F35" s="20">
        <f>SASSARI!F29</f>
        <v>7847</v>
      </c>
      <c r="G35" s="20">
        <f>SASSARI!G29</f>
        <v>315</v>
      </c>
      <c r="H35" s="20">
        <f>SASSARI!H29</f>
        <v>248</v>
      </c>
      <c r="I35" s="20">
        <f>SASSARI!I29</f>
        <v>563</v>
      </c>
      <c r="J35" s="55">
        <f>SASSARI!J29</f>
        <v>10</v>
      </c>
      <c r="K35" s="20">
        <f>SASSARI!K29</f>
        <v>0</v>
      </c>
      <c r="L35" s="20">
        <f>SASSARI!L29</f>
        <v>0</v>
      </c>
      <c r="M35" s="20">
        <f>SASSARI!M29</f>
        <v>1</v>
      </c>
      <c r="N35" s="20">
        <f>SASSARI!N29</f>
        <v>0</v>
      </c>
      <c r="O35" s="20">
        <f>SASSARI!O29</f>
        <v>0</v>
      </c>
      <c r="P35" s="20">
        <f>SASSARI!P29</f>
        <v>0</v>
      </c>
      <c r="Q35" s="20">
        <f>SASSARI!Q29</f>
        <v>0</v>
      </c>
    </row>
    <row r="36" spans="1:17" ht="12.75">
      <c r="A36" s="9" t="s">
        <v>260</v>
      </c>
      <c r="B36" s="16">
        <v>90034</v>
      </c>
      <c r="C36" s="16">
        <v>90034</v>
      </c>
      <c r="D36" s="20">
        <f>SASSARI!D30</f>
        <v>502</v>
      </c>
      <c r="E36" s="20">
        <f>SASSARI!E30</f>
        <v>476</v>
      </c>
      <c r="F36" s="20">
        <f>SASSARI!F30</f>
        <v>978</v>
      </c>
      <c r="G36" s="20">
        <f>SASSARI!G30</f>
        <v>95</v>
      </c>
      <c r="H36" s="20">
        <f>SASSARI!H30</f>
        <v>79</v>
      </c>
      <c r="I36" s="20">
        <f>SASSARI!I30</f>
        <v>174</v>
      </c>
      <c r="J36" s="55">
        <f>SASSARI!J30</f>
        <v>1</v>
      </c>
      <c r="K36" s="20">
        <f>SASSARI!K30</f>
        <v>0</v>
      </c>
      <c r="L36" s="20">
        <f>SASSARI!L30</f>
        <v>0</v>
      </c>
      <c r="M36" s="20">
        <f>SASSARI!M30</f>
        <v>0</v>
      </c>
      <c r="N36" s="20">
        <f>SASSARI!N30</f>
        <v>0</v>
      </c>
      <c r="O36" s="20">
        <f>SASSARI!O30</f>
        <v>0</v>
      </c>
      <c r="P36" s="20">
        <f>SASSARI!P30</f>
        <v>0</v>
      </c>
      <c r="Q36" s="20">
        <f>SASSARI!Q30</f>
        <v>0</v>
      </c>
    </row>
    <row r="37" spans="1:17" ht="12.75">
      <c r="A37" s="9" t="s">
        <v>387</v>
      </c>
      <c r="B37" s="16">
        <v>104012</v>
      </c>
      <c r="C37" s="16">
        <v>90035</v>
      </c>
      <c r="D37" s="20">
        <f>'OLBIA-TEMPIO'!D14</f>
        <v>4971</v>
      </c>
      <c r="E37" s="20">
        <f>'OLBIA-TEMPIO'!E14</f>
        <v>5102</v>
      </c>
      <c r="F37" s="20">
        <f>'OLBIA-TEMPIO'!F14</f>
        <v>10073</v>
      </c>
      <c r="G37" s="20">
        <f>'OLBIA-TEMPIO'!G14</f>
        <v>326</v>
      </c>
      <c r="H37" s="20">
        <f>'OLBIA-TEMPIO'!H14</f>
        <v>372</v>
      </c>
      <c r="I37" s="20">
        <f>'OLBIA-TEMPIO'!I14</f>
        <v>698</v>
      </c>
      <c r="J37" s="55">
        <f>'OLBIA-TEMPIO'!J14</f>
        <v>11</v>
      </c>
      <c r="K37" s="20">
        <f>'OLBIA-TEMPIO'!K14</f>
        <v>0</v>
      </c>
      <c r="L37" s="20">
        <f>'OLBIA-TEMPIO'!L14</f>
        <v>1</v>
      </c>
      <c r="M37" s="20">
        <f>'OLBIA-TEMPIO'!M14</f>
        <v>0</v>
      </c>
      <c r="N37" s="20">
        <f>'OLBIA-TEMPIO'!N14</f>
        <v>0</v>
      </c>
      <c r="O37" s="20">
        <f>'OLBIA-TEMPIO'!O14</f>
        <v>2</v>
      </c>
      <c r="P37" s="20">
        <f>'OLBIA-TEMPIO'!P14</f>
        <v>0</v>
      </c>
      <c r="Q37" s="20">
        <f>'OLBIA-TEMPIO'!Q14</f>
        <v>2</v>
      </c>
    </row>
    <row r="38" spans="1:17" ht="12.75">
      <c r="A38" s="9" t="s">
        <v>389</v>
      </c>
      <c r="B38" s="16">
        <v>104014</v>
      </c>
      <c r="C38" s="16">
        <v>90036</v>
      </c>
      <c r="D38" s="20">
        <f>'OLBIA-TEMPIO'!D16</f>
        <v>777</v>
      </c>
      <c r="E38" s="20">
        <f>'OLBIA-TEMPIO'!E16</f>
        <v>771</v>
      </c>
      <c r="F38" s="20">
        <f>'OLBIA-TEMPIO'!F16</f>
        <v>1548</v>
      </c>
      <c r="G38" s="20">
        <f>'OLBIA-TEMPIO'!G16</f>
        <v>16</v>
      </c>
      <c r="H38" s="20">
        <f>'OLBIA-TEMPIO'!H16</f>
        <v>23</v>
      </c>
      <c r="I38" s="20">
        <f>'OLBIA-TEMPIO'!I16</f>
        <v>39</v>
      </c>
      <c r="J38" s="55">
        <f>'OLBIA-TEMPIO'!J16</f>
        <v>2</v>
      </c>
      <c r="K38" s="20">
        <f>'OLBIA-TEMPIO'!K16</f>
        <v>0</v>
      </c>
      <c r="L38" s="20">
        <f>'OLBIA-TEMPIO'!L16</f>
        <v>1</v>
      </c>
      <c r="M38" s="20">
        <f>'OLBIA-TEMPIO'!M16</f>
        <v>0</v>
      </c>
      <c r="N38" s="20">
        <f>'OLBIA-TEMPIO'!N16</f>
        <v>0</v>
      </c>
      <c r="O38" s="20">
        <f>'OLBIA-TEMPIO'!O16</f>
        <v>0</v>
      </c>
      <c r="P38" s="20">
        <f>'OLBIA-TEMPIO'!P16</f>
        <v>0</v>
      </c>
      <c r="Q38" s="20">
        <f>'OLBIA-TEMPIO'!Q16</f>
        <v>0</v>
      </c>
    </row>
    <row r="39" spans="1:17" ht="12.75">
      <c r="A39" s="9" t="s">
        <v>390</v>
      </c>
      <c r="B39" s="16">
        <v>104015</v>
      </c>
      <c r="C39" s="16">
        <v>90037</v>
      </c>
      <c r="D39" s="20">
        <f>'OLBIA-TEMPIO'!D17</f>
        <v>1061</v>
      </c>
      <c r="E39" s="20">
        <f>'OLBIA-TEMPIO'!E17</f>
        <v>1126</v>
      </c>
      <c r="F39" s="20">
        <f>'OLBIA-TEMPIO'!F17</f>
        <v>2187</v>
      </c>
      <c r="G39" s="20">
        <f>'OLBIA-TEMPIO'!G17</f>
        <v>45</v>
      </c>
      <c r="H39" s="20">
        <f>'OLBIA-TEMPIO'!H17</f>
        <v>45</v>
      </c>
      <c r="I39" s="20">
        <f>'OLBIA-TEMPIO'!I17</f>
        <v>90</v>
      </c>
      <c r="J39" s="55">
        <f>'OLBIA-TEMPIO'!J17</f>
        <v>3</v>
      </c>
      <c r="K39" s="20">
        <f>'OLBIA-TEMPIO'!K17</f>
        <v>0</v>
      </c>
      <c r="L39" s="20">
        <f>'OLBIA-TEMPIO'!L17</f>
        <v>1</v>
      </c>
      <c r="M39" s="20">
        <f>'OLBIA-TEMPIO'!M17</f>
        <v>0</v>
      </c>
      <c r="N39" s="20">
        <f>'OLBIA-TEMPIO'!N17</f>
        <v>0</v>
      </c>
      <c r="O39" s="20">
        <f>'OLBIA-TEMPIO'!O17</f>
        <v>0</v>
      </c>
      <c r="P39" s="20">
        <f>'OLBIA-TEMPIO'!P17</f>
        <v>0</v>
      </c>
      <c r="Q39" s="20">
        <f>'OLBIA-TEMPIO'!Q17</f>
        <v>0</v>
      </c>
    </row>
    <row r="40" spans="1:17" ht="12.75">
      <c r="A40" s="9" t="s">
        <v>261</v>
      </c>
      <c r="B40" s="16">
        <v>90038</v>
      </c>
      <c r="C40" s="16">
        <v>90038</v>
      </c>
      <c r="D40" s="20">
        <f>SASSARI!D31</f>
        <v>336</v>
      </c>
      <c r="E40" s="20">
        <f>SASSARI!E31</f>
        <v>358</v>
      </c>
      <c r="F40" s="20">
        <f>SASSARI!F31</f>
        <v>694</v>
      </c>
      <c r="G40" s="20">
        <f>SASSARI!G31</f>
        <v>55</v>
      </c>
      <c r="H40" s="20">
        <f>SASSARI!H31</f>
        <v>49</v>
      </c>
      <c r="I40" s="20">
        <f>SASSARI!I31</f>
        <v>104</v>
      </c>
      <c r="J40" s="55">
        <f>SASSARI!J31</f>
        <v>1</v>
      </c>
      <c r="K40" s="20">
        <f>SASSARI!K31</f>
        <v>0</v>
      </c>
      <c r="L40" s="20">
        <f>SASSARI!L31</f>
        <v>0</v>
      </c>
      <c r="M40" s="20">
        <f>SASSARI!M31</f>
        <v>0</v>
      </c>
      <c r="N40" s="20">
        <f>SASSARI!N31</f>
        <v>0</v>
      </c>
      <c r="O40" s="20">
        <f>SASSARI!O31</f>
        <v>0</v>
      </c>
      <c r="P40" s="20">
        <f>SASSARI!P31</f>
        <v>0</v>
      </c>
      <c r="Q40" s="20">
        <f>SASSARI!Q31</f>
        <v>0</v>
      </c>
    </row>
    <row r="41" spans="1:17" ht="12.75">
      <c r="A41" s="9" t="s">
        <v>262</v>
      </c>
      <c r="B41" s="16">
        <v>90039</v>
      </c>
      <c r="C41" s="16">
        <v>90039</v>
      </c>
      <c r="D41" s="20">
        <f>SASSARI!D32</f>
        <v>320</v>
      </c>
      <c r="E41" s="20">
        <f>SASSARI!E32</f>
        <v>303</v>
      </c>
      <c r="F41" s="20">
        <f>SASSARI!F32</f>
        <v>623</v>
      </c>
      <c r="G41" s="20">
        <f>SASSARI!G32</f>
        <v>80</v>
      </c>
      <c r="H41" s="20">
        <f>SASSARI!H32</f>
        <v>76</v>
      </c>
      <c r="I41" s="20">
        <f>SASSARI!I32</f>
        <v>156</v>
      </c>
      <c r="J41" s="55">
        <f>SASSARI!J32</f>
        <v>1</v>
      </c>
      <c r="K41" s="20">
        <f>SASSARI!K32</f>
        <v>0</v>
      </c>
      <c r="L41" s="20">
        <f>SASSARI!L32</f>
        <v>0</v>
      </c>
      <c r="M41" s="20">
        <f>SASSARI!M32</f>
        <v>0</v>
      </c>
      <c r="N41" s="20">
        <f>SASSARI!N32</f>
        <v>0</v>
      </c>
      <c r="O41" s="20">
        <f>SASSARI!O32</f>
        <v>0</v>
      </c>
      <c r="P41" s="20">
        <f>SASSARI!P32</f>
        <v>0</v>
      </c>
      <c r="Q41" s="20">
        <f>SASSARI!Q32</f>
        <v>0</v>
      </c>
    </row>
    <row r="42" spans="1:17" ht="12.75">
      <c r="A42" s="9" t="s">
        <v>263</v>
      </c>
      <c r="B42" s="16">
        <v>90040</v>
      </c>
      <c r="C42" s="16">
        <v>90040</v>
      </c>
      <c r="D42" s="20">
        <f>SASSARI!D33</f>
        <v>51</v>
      </c>
      <c r="E42" s="20">
        <f>SASSARI!E33</f>
        <v>61</v>
      </c>
      <c r="F42" s="20">
        <f>SASSARI!F33</f>
        <v>112</v>
      </c>
      <c r="G42" s="20">
        <f>SASSARI!G33</f>
        <v>5</v>
      </c>
      <c r="H42" s="20">
        <f>SASSARI!H33</f>
        <v>3</v>
      </c>
      <c r="I42" s="20">
        <f>SASSARI!I33</f>
        <v>8</v>
      </c>
      <c r="J42" s="55">
        <f>SASSARI!J33</f>
        <v>1</v>
      </c>
      <c r="K42" s="20">
        <f>SASSARI!K33</f>
        <v>0</v>
      </c>
      <c r="L42" s="20">
        <f>SASSARI!L33</f>
        <v>0</v>
      </c>
      <c r="M42" s="20">
        <f>SASSARI!M33</f>
        <v>0</v>
      </c>
      <c r="N42" s="20">
        <f>SASSARI!N33</f>
        <v>0</v>
      </c>
      <c r="O42" s="20">
        <f>SASSARI!O33</f>
        <v>0</v>
      </c>
      <c r="P42" s="20">
        <f>SASSARI!P33</f>
        <v>0</v>
      </c>
      <c r="Q42" s="20">
        <f>SASSARI!Q33</f>
        <v>0</v>
      </c>
    </row>
    <row r="43" spans="1:17" ht="12.75">
      <c r="A43" s="9" t="s">
        <v>391</v>
      </c>
      <c r="B43" s="16">
        <v>104016</v>
      </c>
      <c r="C43" s="16">
        <v>90041</v>
      </c>
      <c r="D43" s="20">
        <f>'OLBIA-TEMPIO'!D18</f>
        <v>1088</v>
      </c>
      <c r="E43" s="20">
        <f>'OLBIA-TEMPIO'!E18</f>
        <v>1092</v>
      </c>
      <c r="F43" s="20">
        <f>'OLBIA-TEMPIO'!F18</f>
        <v>2180</v>
      </c>
      <c r="G43" s="20">
        <f>'OLBIA-TEMPIO'!G18</f>
        <v>63</v>
      </c>
      <c r="H43" s="20">
        <f>'OLBIA-TEMPIO'!H18</f>
        <v>68</v>
      </c>
      <c r="I43" s="20">
        <f>'OLBIA-TEMPIO'!I18</f>
        <v>131</v>
      </c>
      <c r="J43" s="55">
        <f>'OLBIA-TEMPIO'!J18</f>
        <v>4</v>
      </c>
      <c r="K43" s="20">
        <f>'OLBIA-TEMPIO'!K18</f>
        <v>0</v>
      </c>
      <c r="L43" s="20">
        <f>'OLBIA-TEMPIO'!L18</f>
        <v>0</v>
      </c>
      <c r="M43" s="20">
        <f>'OLBIA-TEMPIO'!M18</f>
        <v>0</v>
      </c>
      <c r="N43" s="20">
        <f>'OLBIA-TEMPIO'!N18</f>
        <v>0</v>
      </c>
      <c r="O43" s="20">
        <f>'OLBIA-TEMPIO'!O18</f>
        <v>0</v>
      </c>
      <c r="P43" s="20">
        <f>'OLBIA-TEMPIO'!P18</f>
        <v>0</v>
      </c>
      <c r="Q43" s="20">
        <f>'OLBIA-TEMPIO'!Q18</f>
        <v>0</v>
      </c>
    </row>
    <row r="44" spans="1:17" ht="12.75">
      <c r="A44" s="9" t="s">
        <v>264</v>
      </c>
      <c r="B44" s="16">
        <v>90042</v>
      </c>
      <c r="C44" s="16">
        <v>90042</v>
      </c>
      <c r="D44" s="20">
        <f>SASSARI!D34</f>
        <v>868</v>
      </c>
      <c r="E44" s="20">
        <f>SASSARI!E34</f>
        <v>933</v>
      </c>
      <c r="F44" s="20">
        <f>SASSARI!F34</f>
        <v>1801</v>
      </c>
      <c r="G44" s="20">
        <f>SASSARI!G34</f>
        <v>108</v>
      </c>
      <c r="H44" s="20">
        <f>SASSARI!H34</f>
        <v>93</v>
      </c>
      <c r="I44" s="20">
        <f>SASSARI!I34</f>
        <v>201</v>
      </c>
      <c r="J44" s="55">
        <f>SASSARI!J34</f>
        <v>2</v>
      </c>
      <c r="K44" s="20">
        <f>SASSARI!K34</f>
        <v>0</v>
      </c>
      <c r="L44" s="20">
        <f>SASSARI!L34</f>
        <v>0</v>
      </c>
      <c r="M44" s="20">
        <f>SASSARI!M34</f>
        <v>0</v>
      </c>
      <c r="N44" s="20">
        <f>SASSARI!N34</f>
        <v>0</v>
      </c>
      <c r="O44" s="20">
        <f>SASSARI!O34</f>
        <v>0</v>
      </c>
      <c r="P44" s="20">
        <f>SASSARI!P34</f>
        <v>0</v>
      </c>
      <c r="Q44" s="20">
        <f>SASSARI!Q34</f>
        <v>0</v>
      </c>
    </row>
    <row r="45" spans="1:17" ht="12.75">
      <c r="A45" s="9" t="s">
        <v>265</v>
      </c>
      <c r="B45" s="16">
        <v>90043</v>
      </c>
      <c r="C45" s="16">
        <v>90043</v>
      </c>
      <c r="D45" s="20">
        <f>SASSARI!D35</f>
        <v>371</v>
      </c>
      <c r="E45" s="20">
        <f>SASSARI!E35</f>
        <v>368</v>
      </c>
      <c r="F45" s="20">
        <f>SASSARI!F35</f>
        <v>739</v>
      </c>
      <c r="G45" s="20">
        <f>SASSARI!G35</f>
        <v>32</v>
      </c>
      <c r="H45" s="20">
        <f>SASSARI!H35</f>
        <v>16</v>
      </c>
      <c r="I45" s="20">
        <f>SASSARI!I35</f>
        <v>48</v>
      </c>
      <c r="J45" s="55">
        <f>SASSARI!J35</f>
        <v>1</v>
      </c>
      <c r="K45" s="20">
        <f>SASSARI!K35</f>
        <v>0</v>
      </c>
      <c r="L45" s="20">
        <f>SASSARI!L35</f>
        <v>0</v>
      </c>
      <c r="M45" s="20">
        <f>SASSARI!M35</f>
        <v>0</v>
      </c>
      <c r="N45" s="20">
        <f>SASSARI!N35</f>
        <v>0</v>
      </c>
      <c r="O45" s="20">
        <f>SASSARI!O35</f>
        <v>0</v>
      </c>
      <c r="P45" s="20">
        <f>SASSARI!P35</f>
        <v>0</v>
      </c>
      <c r="Q45" s="20">
        <f>SASSARI!Q35</f>
        <v>0</v>
      </c>
    </row>
    <row r="46" spans="1:17" ht="12.75">
      <c r="A46" s="9" t="s">
        <v>266</v>
      </c>
      <c r="B46" s="16">
        <v>90044</v>
      </c>
      <c r="C46" s="16">
        <v>90044</v>
      </c>
      <c r="D46" s="20">
        <f>SASSARI!D36</f>
        <v>396</v>
      </c>
      <c r="E46" s="20">
        <f>SASSARI!E36</f>
        <v>385</v>
      </c>
      <c r="F46" s="20">
        <f>SASSARI!F36</f>
        <v>781</v>
      </c>
      <c r="G46" s="20">
        <f>SASSARI!G36</f>
        <v>26</v>
      </c>
      <c r="H46" s="20">
        <f>SASSARI!H36</f>
        <v>22</v>
      </c>
      <c r="I46" s="20">
        <f>SASSARI!I36</f>
        <v>48</v>
      </c>
      <c r="J46" s="55">
        <f>SASSARI!J36</f>
        <v>1</v>
      </c>
      <c r="K46" s="20">
        <f>SASSARI!K36</f>
        <v>0</v>
      </c>
      <c r="L46" s="20">
        <f>SASSARI!L36</f>
        <v>0</v>
      </c>
      <c r="M46" s="20">
        <f>SASSARI!M36</f>
        <v>0</v>
      </c>
      <c r="N46" s="20">
        <f>SASSARI!N36</f>
        <v>0</v>
      </c>
      <c r="O46" s="20">
        <f>SASSARI!O36</f>
        <v>0</v>
      </c>
      <c r="P46" s="20">
        <f>SASSARI!P36</f>
        <v>0</v>
      </c>
      <c r="Q46" s="20">
        <f>SASSARI!Q36</f>
        <v>0</v>
      </c>
    </row>
    <row r="47" spans="1:17" ht="12.75">
      <c r="A47" s="9" t="s">
        <v>267</v>
      </c>
      <c r="B47" s="16">
        <v>90045</v>
      </c>
      <c r="C47" s="16">
        <v>90045</v>
      </c>
      <c r="D47" s="20">
        <f>SASSARI!D37</f>
        <v>625</v>
      </c>
      <c r="E47" s="20">
        <f>SASSARI!E37</f>
        <v>640</v>
      </c>
      <c r="F47" s="20">
        <f>SASSARI!F37</f>
        <v>1265</v>
      </c>
      <c r="G47" s="20">
        <f>SASSARI!G37</f>
        <v>57</v>
      </c>
      <c r="H47" s="20">
        <f>SASSARI!H37</f>
        <v>42</v>
      </c>
      <c r="I47" s="20">
        <f>SASSARI!I37</f>
        <v>99</v>
      </c>
      <c r="J47" s="55">
        <f>SASSARI!J37</f>
        <v>2</v>
      </c>
      <c r="K47" s="20">
        <f>SASSARI!K37</f>
        <v>0</v>
      </c>
      <c r="L47" s="20">
        <f>SASSARI!L37</f>
        <v>0</v>
      </c>
      <c r="M47" s="20">
        <f>SASSARI!M37</f>
        <v>0</v>
      </c>
      <c r="N47" s="20">
        <f>SASSARI!N37</f>
        <v>0</v>
      </c>
      <c r="O47" s="20">
        <f>SASSARI!O37</f>
        <v>0</v>
      </c>
      <c r="P47" s="20">
        <f>SASSARI!P37</f>
        <v>0</v>
      </c>
      <c r="Q47" s="20">
        <f>SASSARI!Q37</f>
        <v>0</v>
      </c>
    </row>
    <row r="48" spans="1:17" ht="12.75">
      <c r="A48" s="9" t="s">
        <v>268</v>
      </c>
      <c r="B48" s="16">
        <v>90046</v>
      </c>
      <c r="C48" s="16">
        <v>90046</v>
      </c>
      <c r="D48" s="20">
        <f>SASSARI!D38</f>
        <v>1588</v>
      </c>
      <c r="E48" s="20">
        <f>SASSARI!E38</f>
        <v>1543</v>
      </c>
      <c r="F48" s="20">
        <f>SASSARI!F38</f>
        <v>3131</v>
      </c>
      <c r="G48" s="20">
        <f>SASSARI!G38</f>
        <v>398</v>
      </c>
      <c r="H48" s="20">
        <f>SASSARI!H38</f>
        <v>365</v>
      </c>
      <c r="I48" s="20">
        <f>SASSARI!I38</f>
        <v>763</v>
      </c>
      <c r="J48" s="55">
        <f>SASSARI!J38</f>
        <v>4</v>
      </c>
      <c r="K48" s="20">
        <f>SASSARI!K38</f>
        <v>0</v>
      </c>
      <c r="L48" s="20">
        <f>SASSARI!L38</f>
        <v>0</v>
      </c>
      <c r="M48" s="20">
        <f>SASSARI!M38</f>
        <v>0</v>
      </c>
      <c r="N48" s="20">
        <f>SASSARI!N38</f>
        <v>0</v>
      </c>
      <c r="O48" s="20">
        <f>SASSARI!O38</f>
        <v>0</v>
      </c>
      <c r="P48" s="20">
        <f>SASSARI!P38</f>
        <v>0</v>
      </c>
      <c r="Q48" s="20">
        <f>SASSARI!Q38</f>
        <v>0</v>
      </c>
    </row>
    <row r="49" spans="1:17" ht="12.75">
      <c r="A49" s="9" t="s">
        <v>392</v>
      </c>
      <c r="B49" s="16">
        <v>104017</v>
      </c>
      <c r="C49" s="16">
        <v>90047</v>
      </c>
      <c r="D49" s="20">
        <f>'OLBIA-TEMPIO'!D19</f>
        <v>22284</v>
      </c>
      <c r="E49" s="20">
        <f>'OLBIA-TEMPIO'!E19</f>
        <v>22806</v>
      </c>
      <c r="F49" s="20">
        <f>'OLBIA-TEMPIO'!F19</f>
        <v>45090</v>
      </c>
      <c r="G49" s="20">
        <f>'OLBIA-TEMPIO'!G19</f>
        <v>753</v>
      </c>
      <c r="H49" s="20">
        <f>'OLBIA-TEMPIO'!H19</f>
        <v>561</v>
      </c>
      <c r="I49" s="20">
        <f>'OLBIA-TEMPIO'!I19</f>
        <v>1314</v>
      </c>
      <c r="J49" s="55">
        <f>'OLBIA-TEMPIO'!J19</f>
        <v>48</v>
      </c>
      <c r="K49" s="20">
        <f>'OLBIA-TEMPIO'!K19</f>
        <v>0</v>
      </c>
      <c r="L49" s="20">
        <f>'OLBIA-TEMPIO'!L19</f>
        <v>3</v>
      </c>
      <c r="M49" s="20">
        <f>'OLBIA-TEMPIO'!M19</f>
        <v>1</v>
      </c>
      <c r="N49" s="20">
        <f>'OLBIA-TEMPIO'!N19</f>
        <v>0</v>
      </c>
      <c r="O49" s="20">
        <f>'OLBIA-TEMPIO'!O19</f>
        <v>5</v>
      </c>
      <c r="P49" s="20">
        <f>'OLBIA-TEMPIO'!P19</f>
        <v>3</v>
      </c>
      <c r="Q49" s="20">
        <f>'OLBIA-TEMPIO'!Q19</f>
        <v>8</v>
      </c>
    </row>
    <row r="50" spans="1:17" ht="12.75">
      <c r="A50" s="9" t="s">
        <v>269</v>
      </c>
      <c r="B50" s="16">
        <v>90048</v>
      </c>
      <c r="C50" s="16">
        <v>90048</v>
      </c>
      <c r="D50" s="20">
        <f>SASSARI!D39</f>
        <v>1756</v>
      </c>
      <c r="E50" s="20">
        <f>SASSARI!E39</f>
        <v>1737</v>
      </c>
      <c r="F50" s="20">
        <f>SASSARI!F39</f>
        <v>3493</v>
      </c>
      <c r="G50" s="20">
        <f>SASSARI!G39</f>
        <v>107</v>
      </c>
      <c r="H50" s="20">
        <f>SASSARI!H39</f>
        <v>58</v>
      </c>
      <c r="I50" s="20">
        <f>SASSARI!I39</f>
        <v>165</v>
      </c>
      <c r="J50" s="55">
        <f>SASSARI!J39</f>
        <v>3</v>
      </c>
      <c r="K50" s="20">
        <f>SASSARI!K39</f>
        <v>0</v>
      </c>
      <c r="L50" s="20">
        <f>SASSARI!L39</f>
        <v>0</v>
      </c>
      <c r="M50" s="20">
        <f>SASSARI!M39</f>
        <v>0</v>
      </c>
      <c r="N50" s="20">
        <f>SASSARI!N39</f>
        <v>0</v>
      </c>
      <c r="O50" s="20">
        <f>SASSARI!O39</f>
        <v>1</v>
      </c>
      <c r="P50" s="20">
        <f>SASSARI!P39</f>
        <v>1</v>
      </c>
      <c r="Q50" s="20">
        <f>SASSARI!Q39</f>
        <v>2</v>
      </c>
    </row>
    <row r="51" spans="1:17" ht="12.75">
      <c r="A51" s="9" t="s">
        <v>393</v>
      </c>
      <c r="B51" s="16">
        <v>104018</v>
      </c>
      <c r="C51" s="16">
        <v>90049</v>
      </c>
      <c r="D51" s="20">
        <f>'OLBIA-TEMPIO'!D20</f>
        <v>1638</v>
      </c>
      <c r="E51" s="20">
        <f>'OLBIA-TEMPIO'!E20</f>
        <v>1640</v>
      </c>
      <c r="F51" s="20">
        <f>'OLBIA-TEMPIO'!F20</f>
        <v>3278</v>
      </c>
      <c r="G51" s="20">
        <f>'OLBIA-TEMPIO'!G20</f>
        <v>188</v>
      </c>
      <c r="H51" s="20">
        <f>'OLBIA-TEMPIO'!H20</f>
        <v>196</v>
      </c>
      <c r="I51" s="20">
        <f>'OLBIA-TEMPIO'!I20</f>
        <v>384</v>
      </c>
      <c r="J51" s="55">
        <f>'OLBIA-TEMPIO'!J20</f>
        <v>4</v>
      </c>
      <c r="K51" s="20">
        <f>'OLBIA-TEMPIO'!K20</f>
        <v>0</v>
      </c>
      <c r="L51" s="20">
        <f>'OLBIA-TEMPIO'!L20</f>
        <v>0</v>
      </c>
      <c r="M51" s="20">
        <f>'OLBIA-TEMPIO'!M20</f>
        <v>0</v>
      </c>
      <c r="N51" s="20">
        <f>'OLBIA-TEMPIO'!N20</f>
        <v>0</v>
      </c>
      <c r="O51" s="20">
        <f>'OLBIA-TEMPIO'!O20</f>
        <v>2</v>
      </c>
      <c r="P51" s="20">
        <f>'OLBIA-TEMPIO'!P20</f>
        <v>0</v>
      </c>
      <c r="Q51" s="20">
        <f>'OLBIA-TEMPIO'!Q20</f>
        <v>2</v>
      </c>
    </row>
    <row r="52" spans="1:17" ht="12.75">
      <c r="A52" s="9" t="s">
        <v>270</v>
      </c>
      <c r="B52" s="16">
        <v>90050</v>
      </c>
      <c r="C52" s="16">
        <v>90050</v>
      </c>
      <c r="D52" s="20">
        <f>SASSARI!D40</f>
        <v>1477</v>
      </c>
      <c r="E52" s="20">
        <f>SASSARI!E40</f>
        <v>1507</v>
      </c>
      <c r="F52" s="20">
        <f>SASSARI!F40</f>
        <v>2984</v>
      </c>
      <c r="G52" s="20">
        <f>SASSARI!G40</f>
        <v>158</v>
      </c>
      <c r="H52" s="20">
        <f>SASSARI!H40</f>
        <v>141</v>
      </c>
      <c r="I52" s="20">
        <f>SASSARI!I40</f>
        <v>299</v>
      </c>
      <c r="J52" s="55">
        <f>SASSARI!J40</f>
        <v>6</v>
      </c>
      <c r="K52" s="20">
        <f>SASSARI!K40</f>
        <v>0</v>
      </c>
      <c r="L52" s="20">
        <f>SASSARI!L40</f>
        <v>0</v>
      </c>
      <c r="M52" s="20">
        <f>SASSARI!M40</f>
        <v>0</v>
      </c>
      <c r="N52" s="20">
        <f>SASSARI!N40</f>
        <v>0</v>
      </c>
      <c r="O52" s="20">
        <f>SASSARI!O40</f>
        <v>0</v>
      </c>
      <c r="P52" s="20">
        <f>SASSARI!P40</f>
        <v>0</v>
      </c>
      <c r="Q52" s="20">
        <f>SASSARI!Q40</f>
        <v>0</v>
      </c>
    </row>
    <row r="53" spans="1:17" ht="12.75">
      <c r="A53" s="9" t="s">
        <v>271</v>
      </c>
      <c r="B53" s="16">
        <v>90051</v>
      </c>
      <c r="C53" s="16">
        <v>90051</v>
      </c>
      <c r="D53" s="20">
        <f>SASSARI!D41</f>
        <v>2582</v>
      </c>
      <c r="E53" s="20">
        <f>SASSARI!E41</f>
        <v>2549</v>
      </c>
      <c r="F53" s="20">
        <f>SASSARI!F41</f>
        <v>5131</v>
      </c>
      <c r="G53" s="20">
        <f>SASSARI!G41</f>
        <v>144</v>
      </c>
      <c r="H53" s="20">
        <f>SASSARI!H41</f>
        <v>79</v>
      </c>
      <c r="I53" s="20">
        <f>SASSARI!I41</f>
        <v>223</v>
      </c>
      <c r="J53" s="55">
        <f>SASSARI!J41</f>
        <v>7</v>
      </c>
      <c r="K53" s="20">
        <f>SASSARI!K41</f>
        <v>0</v>
      </c>
      <c r="L53" s="20">
        <f>SASSARI!L41</f>
        <v>1</v>
      </c>
      <c r="M53" s="20">
        <f>SASSARI!M41</f>
        <v>0</v>
      </c>
      <c r="N53" s="20">
        <f>SASSARI!N41</f>
        <v>0</v>
      </c>
      <c r="O53" s="20">
        <f>SASSARI!O41</f>
        <v>0</v>
      </c>
      <c r="P53" s="20">
        <f>SASSARI!P41</f>
        <v>0</v>
      </c>
      <c r="Q53" s="20">
        <f>SASSARI!Q41</f>
        <v>0</v>
      </c>
    </row>
    <row r="54" spans="1:17" ht="12.75">
      <c r="A54" s="9" t="s">
        <v>272</v>
      </c>
      <c r="B54" s="16">
        <v>90052</v>
      </c>
      <c r="C54" s="16">
        <v>90052</v>
      </c>
      <c r="D54" s="20">
        <f>SASSARI!D42</f>
        <v>4799</v>
      </c>
      <c r="E54" s="20">
        <f>SASSARI!E42</f>
        <v>4912</v>
      </c>
      <c r="F54" s="20">
        <f>SASSARI!F42</f>
        <v>9711</v>
      </c>
      <c r="G54" s="20">
        <f>SASSARI!G42</f>
        <v>389</v>
      </c>
      <c r="H54" s="20">
        <f>SASSARI!H42</f>
        <v>355</v>
      </c>
      <c r="I54" s="20">
        <f>SASSARI!I42</f>
        <v>744</v>
      </c>
      <c r="J54" s="55">
        <f>SASSARI!J42</f>
        <v>13</v>
      </c>
      <c r="K54" s="20">
        <f>SASSARI!K42</f>
        <v>0</v>
      </c>
      <c r="L54" s="20">
        <f>SASSARI!L42</f>
        <v>0</v>
      </c>
      <c r="M54" s="20">
        <f>SASSARI!M42</f>
        <v>1</v>
      </c>
      <c r="N54" s="20">
        <f>SASSARI!N42</f>
        <v>0</v>
      </c>
      <c r="O54" s="20">
        <f>SASSARI!O42</f>
        <v>1</v>
      </c>
      <c r="P54" s="20">
        <f>SASSARI!P42</f>
        <v>1</v>
      </c>
      <c r="Q54" s="20">
        <f>SASSARI!Q42</f>
        <v>2</v>
      </c>
    </row>
    <row r="55" spans="1:17" ht="12.75">
      <c r="A55" s="9" t="s">
        <v>273</v>
      </c>
      <c r="B55" s="16">
        <v>90053</v>
      </c>
      <c r="C55" s="16">
        <v>90053</v>
      </c>
      <c r="D55" s="20">
        <f>SASSARI!D43</f>
        <v>368</v>
      </c>
      <c r="E55" s="20">
        <f>SASSARI!E43</f>
        <v>343</v>
      </c>
      <c r="F55" s="20">
        <f>SASSARI!F43</f>
        <v>711</v>
      </c>
      <c r="G55" s="20">
        <f>SASSARI!G43</f>
        <v>74</v>
      </c>
      <c r="H55" s="20">
        <f>SASSARI!H43</f>
        <v>41</v>
      </c>
      <c r="I55" s="20">
        <f>SASSARI!I43</f>
        <v>115</v>
      </c>
      <c r="J55" s="55">
        <f>SASSARI!J43</f>
        <v>1</v>
      </c>
      <c r="K55" s="20">
        <f>SASSARI!K43</f>
        <v>0</v>
      </c>
      <c r="L55" s="20">
        <f>SASSARI!L43</f>
        <v>0</v>
      </c>
      <c r="M55" s="20">
        <f>SASSARI!M43</f>
        <v>0</v>
      </c>
      <c r="N55" s="20">
        <f>SASSARI!N43</f>
        <v>0</v>
      </c>
      <c r="O55" s="20">
        <f>SASSARI!O43</f>
        <v>0</v>
      </c>
      <c r="P55" s="20">
        <f>SASSARI!P43</f>
        <v>0</v>
      </c>
      <c r="Q55" s="20">
        <f>SASSARI!Q43</f>
        <v>0</v>
      </c>
    </row>
    <row r="56" spans="1:17" ht="12.75">
      <c r="A56" s="9" t="s">
        <v>395</v>
      </c>
      <c r="B56" s="16">
        <v>104020</v>
      </c>
      <c r="C56" s="16">
        <v>90054</v>
      </c>
      <c r="D56" s="20">
        <f>'OLBIA-TEMPIO'!D22</f>
        <v>1696</v>
      </c>
      <c r="E56" s="20">
        <f>'OLBIA-TEMPIO'!E22</f>
        <v>1668</v>
      </c>
      <c r="F56" s="20">
        <f>'OLBIA-TEMPIO'!F22</f>
        <v>3364</v>
      </c>
      <c r="G56" s="20">
        <f>'OLBIA-TEMPIO'!G22</f>
        <v>86</v>
      </c>
      <c r="H56" s="20">
        <f>'OLBIA-TEMPIO'!H22</f>
        <v>98</v>
      </c>
      <c r="I56" s="20">
        <f>'OLBIA-TEMPIO'!I22</f>
        <v>184</v>
      </c>
      <c r="J56" s="55">
        <f>'OLBIA-TEMPIO'!J22</f>
        <v>3</v>
      </c>
      <c r="K56" s="20">
        <f>'OLBIA-TEMPIO'!K22</f>
        <v>0</v>
      </c>
      <c r="L56" s="20">
        <f>'OLBIA-TEMPIO'!L22</f>
        <v>1</v>
      </c>
      <c r="M56" s="20">
        <f>'OLBIA-TEMPIO'!M22</f>
        <v>0</v>
      </c>
      <c r="N56" s="20">
        <f>'OLBIA-TEMPIO'!N22</f>
        <v>0</v>
      </c>
      <c r="O56" s="20">
        <f>'OLBIA-TEMPIO'!O22</f>
        <v>0</v>
      </c>
      <c r="P56" s="20">
        <f>'OLBIA-TEMPIO'!P22</f>
        <v>2</v>
      </c>
      <c r="Q56" s="20">
        <f>'OLBIA-TEMPIO'!Q22</f>
        <v>2</v>
      </c>
    </row>
    <row r="57" spans="1:17" ht="12.75">
      <c r="A57" s="9" t="s">
        <v>274</v>
      </c>
      <c r="B57" s="16">
        <v>90055</v>
      </c>
      <c r="C57" s="16">
        <v>90055</v>
      </c>
      <c r="D57" s="20">
        <f>SASSARI!D44</f>
        <v>1494</v>
      </c>
      <c r="E57" s="20">
        <f>SASSARI!E44</f>
        <v>1456</v>
      </c>
      <c r="F57" s="20">
        <f>SASSARI!F44</f>
        <v>2950</v>
      </c>
      <c r="G57" s="20">
        <f>SASSARI!G44</f>
        <v>160</v>
      </c>
      <c r="H57" s="20">
        <f>SASSARI!H44</f>
        <v>117</v>
      </c>
      <c r="I57" s="20">
        <f>SASSARI!I44</f>
        <v>277</v>
      </c>
      <c r="J57" s="55">
        <f>SASSARI!J44</f>
        <v>4</v>
      </c>
      <c r="K57" s="20">
        <f>SASSARI!K44</f>
        <v>0</v>
      </c>
      <c r="L57" s="20">
        <f>SASSARI!L44</f>
        <v>0</v>
      </c>
      <c r="M57" s="20">
        <f>SASSARI!M44</f>
        <v>0</v>
      </c>
      <c r="N57" s="20">
        <f>SASSARI!N44</f>
        <v>0</v>
      </c>
      <c r="O57" s="20">
        <f>SASSARI!O44</f>
        <v>0</v>
      </c>
      <c r="P57" s="20">
        <f>SASSARI!P44</f>
        <v>0</v>
      </c>
      <c r="Q57" s="20">
        <f>SASSARI!Q44</f>
        <v>0</v>
      </c>
    </row>
    <row r="58" spans="1:17" ht="12.75">
      <c r="A58" s="9" t="s">
        <v>275</v>
      </c>
      <c r="B58" s="16">
        <v>90056</v>
      </c>
      <c r="C58" s="16">
        <v>90056</v>
      </c>
      <c r="D58" s="20">
        <f>SASSARI!D45</f>
        <v>1124</v>
      </c>
      <c r="E58" s="20">
        <f>SASSARI!E45</f>
        <v>1136</v>
      </c>
      <c r="F58" s="20">
        <f>SASSARI!F45</f>
        <v>2260</v>
      </c>
      <c r="G58" s="20">
        <f>SASSARI!G45</f>
        <v>118</v>
      </c>
      <c r="H58" s="20">
        <f>SASSARI!H45</f>
        <v>117</v>
      </c>
      <c r="I58" s="20">
        <f>SASSARI!I45</f>
        <v>235</v>
      </c>
      <c r="J58" s="55">
        <f>SASSARI!J45</f>
        <v>4</v>
      </c>
      <c r="K58" s="20">
        <f>SASSARI!K45</f>
        <v>0</v>
      </c>
      <c r="L58" s="20">
        <f>SASSARI!L45</f>
        <v>0</v>
      </c>
      <c r="M58" s="20">
        <f>SASSARI!M45</f>
        <v>0</v>
      </c>
      <c r="N58" s="20">
        <f>SASSARI!N45</f>
        <v>0</v>
      </c>
      <c r="O58" s="20">
        <f>SASSARI!O45</f>
        <v>0</v>
      </c>
      <c r="P58" s="20">
        <f>SASSARI!P45</f>
        <v>0</v>
      </c>
      <c r="Q58" s="20">
        <f>SASSARI!Q45</f>
        <v>0</v>
      </c>
    </row>
    <row r="59" spans="1:17" ht="12.75">
      <c r="A59" s="9" t="s">
        <v>276</v>
      </c>
      <c r="B59" s="16">
        <v>90057</v>
      </c>
      <c r="C59" s="16">
        <v>90057</v>
      </c>
      <c r="D59" s="20">
        <f>SASSARI!D46</f>
        <v>2064</v>
      </c>
      <c r="E59" s="20">
        <f>SASSARI!E46</f>
        <v>2081</v>
      </c>
      <c r="F59" s="20">
        <f>SASSARI!F46</f>
        <v>4145</v>
      </c>
      <c r="G59" s="20">
        <f>SASSARI!G46</f>
        <v>148</v>
      </c>
      <c r="H59" s="20">
        <f>SASSARI!H46</f>
        <v>157</v>
      </c>
      <c r="I59" s="20">
        <f>SASSARI!I46</f>
        <v>305</v>
      </c>
      <c r="J59" s="55">
        <f>SASSARI!J46</f>
        <v>4</v>
      </c>
      <c r="K59" s="20">
        <f>SASSARI!K46</f>
        <v>0</v>
      </c>
      <c r="L59" s="20">
        <f>SASSARI!L46</f>
        <v>0</v>
      </c>
      <c r="M59" s="20">
        <f>SASSARI!M46</f>
        <v>1</v>
      </c>
      <c r="N59" s="20">
        <f>SASSARI!N46</f>
        <v>0</v>
      </c>
      <c r="O59" s="20">
        <f>SASSARI!O46</f>
        <v>0</v>
      </c>
      <c r="P59" s="20">
        <f>SASSARI!P46</f>
        <v>0</v>
      </c>
      <c r="Q59" s="20">
        <f>SASSARI!Q46</f>
        <v>0</v>
      </c>
    </row>
    <row r="60" spans="1:17" ht="12.75">
      <c r="A60" s="9" t="s">
        <v>277</v>
      </c>
      <c r="B60" s="16">
        <v>90058</v>
      </c>
      <c r="C60" s="16">
        <v>90058</v>
      </c>
      <c r="D60" s="20">
        <f>SASSARI!D47</f>
        <v>9387</v>
      </c>
      <c r="E60" s="20">
        <f>SASSARI!E47</f>
        <v>9747</v>
      </c>
      <c r="F60" s="20">
        <f>SASSARI!F47</f>
        <v>19134</v>
      </c>
      <c r="G60" s="20">
        <f>SASSARI!G47</f>
        <v>267</v>
      </c>
      <c r="H60" s="20">
        <f>SASSARI!H47</f>
        <v>203</v>
      </c>
      <c r="I60" s="20">
        <f>SASSARI!I47</f>
        <v>470</v>
      </c>
      <c r="J60" s="55">
        <f>SASSARI!J47</f>
        <v>24</v>
      </c>
      <c r="K60" s="20">
        <f>SASSARI!K47</f>
        <v>0</v>
      </c>
      <c r="L60" s="20">
        <f>SASSARI!L47</f>
        <v>0</v>
      </c>
      <c r="M60" s="20">
        <f>SASSARI!M47</f>
        <v>0</v>
      </c>
      <c r="N60" s="20">
        <f>SASSARI!N47</f>
        <v>0</v>
      </c>
      <c r="O60" s="20">
        <f>SASSARI!O47</f>
        <v>2</v>
      </c>
      <c r="P60" s="20">
        <f>SASSARI!P47</f>
        <v>1</v>
      </c>
      <c r="Q60" s="20">
        <f>SASSARI!Q47</f>
        <v>3</v>
      </c>
    </row>
    <row r="61" spans="1:17" ht="12.75">
      <c r="A61" s="9" t="s">
        <v>278</v>
      </c>
      <c r="B61" s="16">
        <v>90059</v>
      </c>
      <c r="C61" s="16">
        <v>90059</v>
      </c>
      <c r="D61" s="20">
        <f>SASSARI!D48</f>
        <v>1390</v>
      </c>
      <c r="E61" s="20">
        <f>SASSARI!E48</f>
        <v>1418</v>
      </c>
      <c r="F61" s="20">
        <f>SASSARI!F48</f>
        <v>2808</v>
      </c>
      <c r="G61" s="20">
        <f>SASSARI!G48</f>
        <v>262</v>
      </c>
      <c r="H61" s="20">
        <f>SASSARI!H48</f>
        <v>265</v>
      </c>
      <c r="I61" s="20">
        <f>SASSARI!I48</f>
        <v>527</v>
      </c>
      <c r="J61" s="55">
        <f>SASSARI!J48</f>
        <v>3</v>
      </c>
      <c r="K61" s="20">
        <f>SASSARI!K48</f>
        <v>0</v>
      </c>
      <c r="L61" s="20">
        <f>SASSARI!L48</f>
        <v>0</v>
      </c>
      <c r="M61" s="20">
        <f>SASSARI!M48</f>
        <v>0</v>
      </c>
      <c r="N61" s="20">
        <f>SASSARI!N48</f>
        <v>0</v>
      </c>
      <c r="O61" s="20">
        <f>SASSARI!O48</f>
        <v>0</v>
      </c>
      <c r="P61" s="20">
        <f>SASSARI!P48</f>
        <v>1</v>
      </c>
      <c r="Q61" s="20">
        <f>SASSARI!Q48</f>
        <v>1</v>
      </c>
    </row>
    <row r="62" spans="1:17" ht="12.75">
      <c r="A62" s="9" t="s">
        <v>279</v>
      </c>
      <c r="B62" s="16">
        <v>90060</v>
      </c>
      <c r="C62" s="16">
        <v>90060</v>
      </c>
      <c r="D62" s="20">
        <f>SASSARI!D49</f>
        <v>319</v>
      </c>
      <c r="E62" s="20">
        <f>SASSARI!E49</f>
        <v>319</v>
      </c>
      <c r="F62" s="20">
        <f>SASSARI!F49</f>
        <v>638</v>
      </c>
      <c r="G62" s="20">
        <f>SASSARI!G49</f>
        <v>17</v>
      </c>
      <c r="H62" s="20">
        <f>SASSARI!H49</f>
        <v>17</v>
      </c>
      <c r="I62" s="20">
        <f>SASSARI!I49</f>
        <v>34</v>
      </c>
      <c r="J62" s="55">
        <f>SASSARI!J49</f>
        <v>1</v>
      </c>
      <c r="K62" s="20">
        <f>SASSARI!K49</f>
        <v>0</v>
      </c>
      <c r="L62" s="20">
        <f>SASSARI!L49</f>
        <v>0</v>
      </c>
      <c r="M62" s="20">
        <f>SASSARI!M49</f>
        <v>0</v>
      </c>
      <c r="N62" s="20">
        <f>SASSARI!N49</f>
        <v>0</v>
      </c>
      <c r="O62" s="20">
        <f>SASSARI!O49</f>
        <v>0</v>
      </c>
      <c r="P62" s="20">
        <f>SASSARI!P49</f>
        <v>0</v>
      </c>
      <c r="Q62" s="20">
        <f>SASSARI!Q49</f>
        <v>0</v>
      </c>
    </row>
    <row r="63" spans="1:17" ht="12.75">
      <c r="A63" s="9" t="s">
        <v>280</v>
      </c>
      <c r="B63" s="16">
        <v>90061</v>
      </c>
      <c r="C63" s="16">
        <v>90061</v>
      </c>
      <c r="D63" s="20">
        <f>SASSARI!D50</f>
        <v>255</v>
      </c>
      <c r="E63" s="20">
        <f>SASSARI!E50</f>
        <v>269</v>
      </c>
      <c r="F63" s="20">
        <f>SASSARI!F50</f>
        <v>524</v>
      </c>
      <c r="G63" s="20">
        <f>SASSARI!G50</f>
        <v>28</v>
      </c>
      <c r="H63" s="20">
        <f>SASSARI!H50</f>
        <v>24</v>
      </c>
      <c r="I63" s="20">
        <f>SASSARI!I50</f>
        <v>52</v>
      </c>
      <c r="J63" s="55">
        <f>SASSARI!J50</f>
        <v>1</v>
      </c>
      <c r="K63" s="20">
        <f>SASSARI!K50</f>
        <v>0</v>
      </c>
      <c r="L63" s="20">
        <f>SASSARI!L50</f>
        <v>0</v>
      </c>
      <c r="M63" s="20">
        <f>SASSARI!M50</f>
        <v>0</v>
      </c>
      <c r="N63" s="20">
        <f>SASSARI!N50</f>
        <v>0</v>
      </c>
      <c r="O63" s="20">
        <f>SASSARI!O50</f>
        <v>0</v>
      </c>
      <c r="P63" s="20">
        <f>SASSARI!P50</f>
        <v>0</v>
      </c>
      <c r="Q63" s="20">
        <f>SASSARI!Q50</f>
        <v>0</v>
      </c>
    </row>
    <row r="64" spans="1:17" ht="12.75">
      <c r="A64" s="9" t="s">
        <v>377</v>
      </c>
      <c r="B64" s="16">
        <v>104002</v>
      </c>
      <c r="C64" s="16">
        <v>90062</v>
      </c>
      <c r="D64" s="21">
        <f>'OLBIA-TEMPIO'!D4</f>
        <v>501</v>
      </c>
      <c r="E64" s="21">
        <f>'OLBIA-TEMPIO'!E4</f>
        <v>498</v>
      </c>
      <c r="F64" s="21">
        <f>'OLBIA-TEMPIO'!F4</f>
        <v>999</v>
      </c>
      <c r="G64" s="21">
        <f>'OLBIA-TEMPIO'!G4</f>
        <v>9</v>
      </c>
      <c r="H64" s="21">
        <f>'OLBIA-TEMPIO'!H4</f>
        <v>7</v>
      </c>
      <c r="I64" s="21">
        <f>'OLBIA-TEMPIO'!I4</f>
        <v>16</v>
      </c>
      <c r="J64" s="56">
        <f>'OLBIA-TEMPIO'!J4</f>
        <v>3</v>
      </c>
      <c r="K64" s="21">
        <f>'OLBIA-TEMPIO'!K4</f>
        <v>0</v>
      </c>
      <c r="L64" s="21">
        <f>'OLBIA-TEMPIO'!L4</f>
        <v>0</v>
      </c>
      <c r="M64" s="21">
        <f>'OLBIA-TEMPIO'!M4</f>
        <v>0</v>
      </c>
      <c r="N64" s="21">
        <f>'OLBIA-TEMPIO'!N4</f>
        <v>0</v>
      </c>
      <c r="O64" s="21">
        <f>'OLBIA-TEMPIO'!O4</f>
        <v>0</v>
      </c>
      <c r="P64" s="21">
        <f>'OLBIA-TEMPIO'!P4</f>
        <v>0</v>
      </c>
      <c r="Q64" s="21">
        <f>'OLBIA-TEMPIO'!Q4</f>
        <v>0</v>
      </c>
    </row>
    <row r="65" spans="1:17" ht="12.75">
      <c r="A65" s="9" t="s">
        <v>397</v>
      </c>
      <c r="B65" s="16">
        <v>104022</v>
      </c>
      <c r="C65" s="16">
        <v>90063</v>
      </c>
      <c r="D65" s="20">
        <f>'OLBIA-TEMPIO'!D24</f>
        <v>2152</v>
      </c>
      <c r="E65" s="20">
        <f>'OLBIA-TEMPIO'!E24</f>
        <v>2110</v>
      </c>
      <c r="F65" s="20">
        <f>'OLBIA-TEMPIO'!F24</f>
        <v>4262</v>
      </c>
      <c r="G65" s="20">
        <f>'OLBIA-TEMPIO'!G24</f>
        <v>95</v>
      </c>
      <c r="H65" s="20">
        <f>'OLBIA-TEMPIO'!H24</f>
        <v>89</v>
      </c>
      <c r="I65" s="20">
        <f>'OLBIA-TEMPIO'!I24</f>
        <v>184</v>
      </c>
      <c r="J65" s="55">
        <f>'OLBIA-TEMPIO'!J24</f>
        <v>5</v>
      </c>
      <c r="K65" s="20">
        <f>'OLBIA-TEMPIO'!K24</f>
        <v>0</v>
      </c>
      <c r="L65" s="20">
        <f>'OLBIA-TEMPIO'!L24</f>
        <v>0</v>
      </c>
      <c r="M65" s="20">
        <f>'OLBIA-TEMPIO'!M24</f>
        <v>0</v>
      </c>
      <c r="N65" s="20">
        <f>'OLBIA-TEMPIO'!N24</f>
        <v>0</v>
      </c>
      <c r="O65" s="20">
        <f>'OLBIA-TEMPIO'!O24</f>
        <v>0</v>
      </c>
      <c r="P65" s="20">
        <f>'OLBIA-TEMPIO'!P24</f>
        <v>0</v>
      </c>
      <c r="Q65" s="20">
        <f>'OLBIA-TEMPIO'!Q24</f>
        <v>0</v>
      </c>
    </row>
    <row r="66" spans="1:17" ht="12.75">
      <c r="A66" s="9" t="s">
        <v>232</v>
      </c>
      <c r="B66" s="16">
        <v>90064</v>
      </c>
      <c r="C66" s="16">
        <v>90064</v>
      </c>
      <c r="D66" s="20">
        <f>SASSARI!D52</f>
        <v>52003</v>
      </c>
      <c r="E66" s="20">
        <f>SASSARI!E52</f>
        <v>57310</v>
      </c>
      <c r="F66" s="20">
        <f>SASSARI!F52</f>
        <v>109313</v>
      </c>
      <c r="G66" s="20">
        <f>SASSARI!G52</f>
        <v>1733</v>
      </c>
      <c r="H66" s="20">
        <f>SASSARI!H52</f>
        <v>1394</v>
      </c>
      <c r="I66" s="20">
        <f>SASSARI!I52</f>
        <v>3127</v>
      </c>
      <c r="J66" s="55">
        <f>SASSARI!J52</f>
        <v>134</v>
      </c>
      <c r="K66" s="20">
        <f>SASSARI!K52</f>
        <v>3</v>
      </c>
      <c r="L66" s="20">
        <f>SASSARI!L52</f>
        <v>3</v>
      </c>
      <c r="M66" s="20">
        <f>SASSARI!M52</f>
        <v>0</v>
      </c>
      <c r="N66" s="20">
        <f>SASSARI!N52</f>
        <v>1</v>
      </c>
      <c r="O66" s="20">
        <f>SASSARI!O52</f>
        <v>9</v>
      </c>
      <c r="P66" s="20">
        <f>SASSARI!P52</f>
        <v>10</v>
      </c>
      <c r="Q66" s="20">
        <f>SASSARI!Q52</f>
        <v>19</v>
      </c>
    </row>
    <row r="67" spans="1:17" ht="12.75">
      <c r="A67" s="9" t="s">
        <v>282</v>
      </c>
      <c r="B67" s="16">
        <v>90065</v>
      </c>
      <c r="C67" s="16">
        <v>90065</v>
      </c>
      <c r="D67" s="20">
        <f>SASSARI!D53</f>
        <v>604</v>
      </c>
      <c r="E67" s="20">
        <f>SASSARI!E53</f>
        <v>651</v>
      </c>
      <c r="F67" s="20">
        <f>SASSARI!F53</f>
        <v>1255</v>
      </c>
      <c r="G67" s="20">
        <f>SASSARI!G53</f>
        <v>43</v>
      </c>
      <c r="H67" s="20">
        <f>SASSARI!H53</f>
        <v>42</v>
      </c>
      <c r="I67" s="20">
        <f>SASSARI!I53</f>
        <v>85</v>
      </c>
      <c r="J67" s="55">
        <f>SASSARI!J53</f>
        <v>2</v>
      </c>
      <c r="K67" s="20">
        <f>SASSARI!K53</f>
        <v>0</v>
      </c>
      <c r="L67" s="20">
        <f>SASSARI!L53</f>
        <v>0</v>
      </c>
      <c r="M67" s="20">
        <f>SASSARI!M53</f>
        <v>0</v>
      </c>
      <c r="N67" s="20">
        <f>SASSARI!N53</f>
        <v>0</v>
      </c>
      <c r="O67" s="20">
        <f>SASSARI!O53</f>
        <v>0</v>
      </c>
      <c r="P67" s="20">
        <f>SASSARI!P53</f>
        <v>0</v>
      </c>
      <c r="Q67" s="20">
        <f>SASSARI!Q53</f>
        <v>0</v>
      </c>
    </row>
    <row r="68" spans="1:17" ht="12.75">
      <c r="A68" s="9" t="s">
        <v>283</v>
      </c>
      <c r="B68" s="16">
        <v>90066</v>
      </c>
      <c r="C68" s="16">
        <v>90066</v>
      </c>
      <c r="D68" s="20">
        <f>SASSARI!D54</f>
        <v>94</v>
      </c>
      <c r="E68" s="20">
        <f>SASSARI!E54</f>
        <v>93</v>
      </c>
      <c r="F68" s="20">
        <f>SASSARI!F54</f>
        <v>187</v>
      </c>
      <c r="G68" s="20">
        <f>SASSARI!G54</f>
        <v>22</v>
      </c>
      <c r="H68" s="20">
        <f>SASSARI!H54</f>
        <v>15</v>
      </c>
      <c r="I68" s="20">
        <f>SASSARI!I54</f>
        <v>37</v>
      </c>
      <c r="J68" s="55">
        <f>SASSARI!J54</f>
        <v>1</v>
      </c>
      <c r="K68" s="20">
        <f>SASSARI!K54</f>
        <v>0</v>
      </c>
      <c r="L68" s="20">
        <f>SASSARI!L54</f>
        <v>0</v>
      </c>
      <c r="M68" s="20">
        <f>SASSARI!M54</f>
        <v>0</v>
      </c>
      <c r="N68" s="20">
        <f>SASSARI!N54</f>
        <v>0</v>
      </c>
      <c r="O68" s="20">
        <f>SASSARI!O54</f>
        <v>0</v>
      </c>
      <c r="P68" s="20">
        <f>SASSARI!P54</f>
        <v>0</v>
      </c>
      <c r="Q68" s="20">
        <f>SASSARI!Q54</f>
        <v>0</v>
      </c>
    </row>
    <row r="69" spans="1:17" ht="12.75">
      <c r="A69" s="9" t="s">
        <v>284</v>
      </c>
      <c r="B69" s="16">
        <v>90067</v>
      </c>
      <c r="C69" s="16">
        <v>90067</v>
      </c>
      <c r="D69" s="20">
        <f>SASSARI!D55</f>
        <v>3216</v>
      </c>
      <c r="E69" s="20">
        <f>SASSARI!E55</f>
        <v>3188</v>
      </c>
      <c r="F69" s="20">
        <f>SASSARI!F55</f>
        <v>6404</v>
      </c>
      <c r="G69" s="20">
        <f>SASSARI!G55</f>
        <v>112</v>
      </c>
      <c r="H69" s="20">
        <f>SASSARI!H55</f>
        <v>88</v>
      </c>
      <c r="I69" s="20">
        <f>SASSARI!I55</f>
        <v>200</v>
      </c>
      <c r="J69" s="55">
        <f>SASSARI!J55</f>
        <v>9</v>
      </c>
      <c r="K69" s="20">
        <f>SASSARI!K55</f>
        <v>0</v>
      </c>
      <c r="L69" s="20">
        <f>SASSARI!L55</f>
        <v>0</v>
      </c>
      <c r="M69" s="20">
        <f>SASSARI!M55</f>
        <v>0</v>
      </c>
      <c r="N69" s="20">
        <f>SASSARI!N55</f>
        <v>0</v>
      </c>
      <c r="O69" s="20">
        <f>SASSARI!O55</f>
        <v>1</v>
      </c>
      <c r="P69" s="20">
        <f>SASSARI!P55</f>
        <v>0</v>
      </c>
      <c r="Q69" s="20">
        <f>SASSARI!Q55</f>
        <v>1</v>
      </c>
    </row>
    <row r="70" spans="1:17" ht="12.75">
      <c r="A70" s="9" t="s">
        <v>285</v>
      </c>
      <c r="B70" s="16">
        <v>90068</v>
      </c>
      <c r="C70" s="16">
        <v>90068</v>
      </c>
      <c r="D70" s="20">
        <f>SASSARI!D56</f>
        <v>426</v>
      </c>
      <c r="E70" s="20">
        <f>SASSARI!E56</f>
        <v>457</v>
      </c>
      <c r="F70" s="20">
        <f>SASSARI!F56</f>
        <v>883</v>
      </c>
      <c r="G70" s="20">
        <f>SASSARI!G56</f>
        <v>62</v>
      </c>
      <c r="H70" s="20">
        <f>SASSARI!H56</f>
        <v>52</v>
      </c>
      <c r="I70" s="20">
        <f>SASSARI!I56</f>
        <v>114</v>
      </c>
      <c r="J70" s="55">
        <f>SASSARI!J56</f>
        <v>1</v>
      </c>
      <c r="K70" s="20">
        <f>SASSARI!K56</f>
        <v>0</v>
      </c>
      <c r="L70" s="20">
        <f>SASSARI!L56</f>
        <v>0</v>
      </c>
      <c r="M70" s="20">
        <f>SASSARI!M56</f>
        <v>0</v>
      </c>
      <c r="N70" s="20">
        <f>SASSARI!N56</f>
        <v>0</v>
      </c>
      <c r="O70" s="20">
        <f>SASSARI!O56</f>
        <v>0</v>
      </c>
      <c r="P70" s="20">
        <f>SASSARI!P56</f>
        <v>0</v>
      </c>
      <c r="Q70" s="20">
        <f>SASSARI!Q56</f>
        <v>0</v>
      </c>
    </row>
    <row r="71" spans="1:17" ht="12.75">
      <c r="A71" s="9" t="s">
        <v>286</v>
      </c>
      <c r="B71" s="16">
        <v>90069</v>
      </c>
      <c r="C71" s="16">
        <v>90069</v>
      </c>
      <c r="D71" s="20">
        <f>SASSARI!D57</f>
        <v>6262</v>
      </c>
      <c r="E71" s="20">
        <f>SASSARI!E57</f>
        <v>6273</v>
      </c>
      <c r="F71" s="20">
        <f>SASSARI!F57</f>
        <v>12535</v>
      </c>
      <c r="G71" s="20">
        <f>SASSARI!G57</f>
        <v>220</v>
      </c>
      <c r="H71" s="20">
        <f>SASSARI!H57</f>
        <v>173</v>
      </c>
      <c r="I71" s="20">
        <f>SASSARI!I57</f>
        <v>393</v>
      </c>
      <c r="J71" s="55">
        <f>SASSARI!J57</f>
        <v>12</v>
      </c>
      <c r="K71" s="20">
        <f>SASSARI!K57</f>
        <v>0</v>
      </c>
      <c r="L71" s="20">
        <f>SASSARI!L57</f>
        <v>0</v>
      </c>
      <c r="M71" s="20">
        <f>SASSARI!M57</f>
        <v>0</v>
      </c>
      <c r="N71" s="20">
        <f>SASSARI!N57</f>
        <v>0</v>
      </c>
      <c r="O71" s="20">
        <f>SASSARI!O57</f>
        <v>2</v>
      </c>
      <c r="P71" s="20">
        <f>SASSARI!P57</f>
        <v>2</v>
      </c>
      <c r="Q71" s="20">
        <f>SASSARI!Q57</f>
        <v>4</v>
      </c>
    </row>
    <row r="72" spans="1:17" ht="12.75">
      <c r="A72" s="9" t="s">
        <v>400</v>
      </c>
      <c r="B72" s="16">
        <v>104025</v>
      </c>
      <c r="C72" s="16">
        <v>90070</v>
      </c>
      <c r="D72" s="20">
        <f>'OLBIA-TEMPIO'!D27</f>
        <v>5996</v>
      </c>
      <c r="E72" s="20">
        <f>'OLBIA-TEMPIO'!E27</f>
        <v>6268</v>
      </c>
      <c r="F72" s="20">
        <f>'OLBIA-TEMPIO'!F27</f>
        <v>12264</v>
      </c>
      <c r="G72" s="20">
        <f>'OLBIA-TEMPIO'!G27</f>
        <v>290</v>
      </c>
      <c r="H72" s="20">
        <f>'OLBIA-TEMPIO'!H27</f>
        <v>301</v>
      </c>
      <c r="I72" s="20">
        <f>'OLBIA-TEMPIO'!I27</f>
        <v>591</v>
      </c>
      <c r="J72" s="55">
        <f>'OLBIA-TEMPIO'!J27</f>
        <v>15</v>
      </c>
      <c r="K72" s="20">
        <f>'OLBIA-TEMPIO'!K27</f>
        <v>0</v>
      </c>
      <c r="L72" s="20">
        <f>'OLBIA-TEMPIO'!L27</f>
        <v>0</v>
      </c>
      <c r="M72" s="20">
        <f>'OLBIA-TEMPIO'!M27</f>
        <v>1</v>
      </c>
      <c r="N72" s="20">
        <f>'OLBIA-TEMPIO'!N27</f>
        <v>1</v>
      </c>
      <c r="O72" s="20">
        <f>'OLBIA-TEMPIO'!O27</f>
        <v>0</v>
      </c>
      <c r="P72" s="20">
        <f>'OLBIA-TEMPIO'!P27</f>
        <v>0</v>
      </c>
      <c r="Q72" s="20">
        <f>'OLBIA-TEMPIO'!Q27</f>
        <v>0</v>
      </c>
    </row>
    <row r="73" spans="1:17" ht="12.75">
      <c r="A73" s="9" t="s">
        <v>289</v>
      </c>
      <c r="B73" s="16">
        <v>90071</v>
      </c>
      <c r="C73" s="16">
        <v>90071</v>
      </c>
      <c r="D73" s="20">
        <f>SASSARI!D60</f>
        <v>1299</v>
      </c>
      <c r="E73" s="20">
        <f>SASSARI!E60</f>
        <v>1335</v>
      </c>
      <c r="F73" s="20">
        <f>SASSARI!F60</f>
        <v>2634</v>
      </c>
      <c r="G73" s="20">
        <f>SASSARI!G60</f>
        <v>69</v>
      </c>
      <c r="H73" s="20">
        <f>SASSARI!H60</f>
        <v>62</v>
      </c>
      <c r="I73" s="20">
        <f>SASSARI!I60</f>
        <v>131</v>
      </c>
      <c r="J73" s="55">
        <f>SASSARI!J60</f>
        <v>3</v>
      </c>
      <c r="K73" s="20">
        <f>SASSARI!K60</f>
        <v>0</v>
      </c>
      <c r="L73" s="20">
        <f>SASSARI!L60</f>
        <v>1</v>
      </c>
      <c r="M73" s="20">
        <f>SASSARI!M60</f>
        <v>0</v>
      </c>
      <c r="N73" s="20">
        <f>SASSARI!N60</f>
        <v>0</v>
      </c>
      <c r="O73" s="20">
        <f>SASSARI!O60</f>
        <v>0</v>
      </c>
      <c r="P73" s="20">
        <f>SASSARI!P60</f>
        <v>0</v>
      </c>
      <c r="Q73" s="20">
        <f>SASSARI!Q60</f>
        <v>0</v>
      </c>
    </row>
    <row r="74" spans="1:17" ht="12.75">
      <c r="A74" s="9" t="s">
        <v>290</v>
      </c>
      <c r="B74" s="16">
        <v>90072</v>
      </c>
      <c r="C74" s="16">
        <v>90072</v>
      </c>
      <c r="D74" s="20">
        <f>SASSARI!D61</f>
        <v>989</v>
      </c>
      <c r="E74" s="20">
        <f>SASSARI!E61</f>
        <v>993</v>
      </c>
      <c r="F74" s="20">
        <f>SASSARI!F61</f>
        <v>1982</v>
      </c>
      <c r="G74" s="20">
        <f>SASSARI!G61</f>
        <v>38</v>
      </c>
      <c r="H74" s="20">
        <f>SASSARI!H61</f>
        <v>29</v>
      </c>
      <c r="I74" s="20">
        <f>SASSARI!I61</f>
        <v>67</v>
      </c>
      <c r="J74" s="55">
        <f>SASSARI!J61</f>
        <v>2</v>
      </c>
      <c r="K74" s="20">
        <f>SASSARI!K61</f>
        <v>0</v>
      </c>
      <c r="L74" s="20">
        <f>SASSARI!L61</f>
        <v>0</v>
      </c>
      <c r="M74" s="20">
        <f>SASSARI!M61</f>
        <v>0</v>
      </c>
      <c r="N74" s="20">
        <f>SASSARI!N61</f>
        <v>0</v>
      </c>
      <c r="O74" s="20">
        <f>SASSARI!O61</f>
        <v>0</v>
      </c>
      <c r="P74" s="20">
        <f>SASSARI!P61</f>
        <v>0</v>
      </c>
      <c r="Q74" s="20">
        <f>SASSARI!Q61</f>
        <v>0</v>
      </c>
    </row>
    <row r="75" spans="1:17" ht="12.75">
      <c r="A75" s="9" t="s">
        <v>291</v>
      </c>
      <c r="B75" s="16">
        <v>90073</v>
      </c>
      <c r="C75" s="16">
        <v>90073</v>
      </c>
      <c r="D75" s="20">
        <f>SASSARI!D62</f>
        <v>432</v>
      </c>
      <c r="E75" s="20">
        <f>SASSARI!E62</f>
        <v>427</v>
      </c>
      <c r="F75" s="20">
        <f>SASSARI!F62</f>
        <v>859</v>
      </c>
      <c r="G75" s="20">
        <f>SASSARI!G62</f>
        <v>18</v>
      </c>
      <c r="H75" s="20">
        <f>SASSARI!H62</f>
        <v>13</v>
      </c>
      <c r="I75" s="20">
        <f>SASSARI!I62</f>
        <v>31</v>
      </c>
      <c r="J75" s="55">
        <f>SASSARI!J62</f>
        <v>1</v>
      </c>
      <c r="K75" s="20">
        <f>SASSARI!K62</f>
        <v>0</v>
      </c>
      <c r="L75" s="20">
        <f>SASSARI!L62</f>
        <v>0</v>
      </c>
      <c r="M75" s="20">
        <f>SASSARI!M62</f>
        <v>0</v>
      </c>
      <c r="N75" s="20">
        <f>SASSARI!N62</f>
        <v>0</v>
      </c>
      <c r="O75" s="20">
        <f>SASSARI!O62</f>
        <v>0</v>
      </c>
      <c r="P75" s="20">
        <f>SASSARI!P62</f>
        <v>0</v>
      </c>
      <c r="Q75" s="20">
        <f>SASSARI!Q62</f>
        <v>0</v>
      </c>
    </row>
    <row r="76" spans="1:17" ht="12.75">
      <c r="A76" s="9" t="s">
        <v>401</v>
      </c>
      <c r="B76" s="16">
        <v>104026</v>
      </c>
      <c r="C76" s="16">
        <v>90074</v>
      </c>
      <c r="D76" s="20">
        <f>'OLBIA-TEMPIO'!D28</f>
        <v>939</v>
      </c>
      <c r="E76" s="20">
        <f>'OLBIA-TEMPIO'!E28</f>
        <v>975</v>
      </c>
      <c r="F76" s="20">
        <f>'OLBIA-TEMPIO'!F28</f>
        <v>1914</v>
      </c>
      <c r="G76" s="20">
        <f>'OLBIA-TEMPIO'!G28</f>
        <v>25</v>
      </c>
      <c r="H76" s="20">
        <f>'OLBIA-TEMPIO'!H28</f>
        <v>24</v>
      </c>
      <c r="I76" s="20">
        <f>'OLBIA-TEMPIO'!I28</f>
        <v>49</v>
      </c>
      <c r="J76" s="55">
        <f>'OLBIA-TEMPIO'!J28</f>
        <v>3</v>
      </c>
      <c r="K76" s="20">
        <f>'OLBIA-TEMPIO'!K28</f>
        <v>0</v>
      </c>
      <c r="L76" s="20">
        <f>'OLBIA-TEMPIO'!L28</f>
        <v>0</v>
      </c>
      <c r="M76" s="20">
        <f>'OLBIA-TEMPIO'!M28</f>
        <v>0</v>
      </c>
      <c r="N76" s="20">
        <f>'OLBIA-TEMPIO'!N28</f>
        <v>0</v>
      </c>
      <c r="O76" s="20">
        <f>'OLBIA-TEMPIO'!O28</f>
        <v>0</v>
      </c>
      <c r="P76" s="20">
        <f>'OLBIA-TEMPIO'!P28</f>
        <v>0</v>
      </c>
      <c r="Q76" s="20">
        <f>'OLBIA-TEMPIO'!Q28</f>
        <v>0</v>
      </c>
    </row>
    <row r="77" spans="1:17" ht="12.75">
      <c r="A77" s="9" t="s">
        <v>292</v>
      </c>
      <c r="B77" s="16">
        <v>90075</v>
      </c>
      <c r="C77" s="16">
        <v>90075</v>
      </c>
      <c r="D77" s="20">
        <f>SASSARI!D63</f>
        <v>726</v>
      </c>
      <c r="E77" s="20">
        <f>SASSARI!E63</f>
        <v>728</v>
      </c>
      <c r="F77" s="20">
        <f>SASSARI!F63</f>
        <v>1454</v>
      </c>
      <c r="G77" s="20">
        <f>SASSARI!G63</f>
        <v>91</v>
      </c>
      <c r="H77" s="20">
        <f>SASSARI!H63</f>
        <v>93</v>
      </c>
      <c r="I77" s="20">
        <f>SASSARI!I63</f>
        <v>184</v>
      </c>
      <c r="J77" s="55">
        <f>SASSARI!J63</f>
        <v>3</v>
      </c>
      <c r="K77" s="20">
        <f>SASSARI!K63</f>
        <v>0</v>
      </c>
      <c r="L77" s="20">
        <f>SASSARI!L63</f>
        <v>0</v>
      </c>
      <c r="M77" s="20">
        <f>SASSARI!M63</f>
        <v>0</v>
      </c>
      <c r="N77" s="20">
        <f>SASSARI!N63</f>
        <v>0</v>
      </c>
      <c r="O77" s="20">
        <f>SASSARI!O63</f>
        <v>0</v>
      </c>
      <c r="P77" s="20">
        <f>SASSARI!P63</f>
        <v>0</v>
      </c>
      <c r="Q77" s="20">
        <f>SASSARI!Q63</f>
        <v>0</v>
      </c>
    </row>
    <row r="78" spans="1:17" ht="12.75">
      <c r="A78" s="9" t="s">
        <v>293</v>
      </c>
      <c r="B78" s="16">
        <v>90076</v>
      </c>
      <c r="C78" s="16">
        <v>90076</v>
      </c>
      <c r="D78" s="21">
        <f>SASSARI!D64</f>
        <v>1454</v>
      </c>
      <c r="E78" s="21">
        <f>SASSARI!E64</f>
        <v>1422</v>
      </c>
      <c r="F78" s="21">
        <f>SASSARI!F64</f>
        <v>2876</v>
      </c>
      <c r="G78" s="21">
        <f>SASSARI!G64</f>
        <v>186</v>
      </c>
      <c r="H78" s="21">
        <f>SASSARI!H64</f>
        <v>171</v>
      </c>
      <c r="I78" s="21">
        <f>SASSARI!I64</f>
        <v>357</v>
      </c>
      <c r="J78" s="56">
        <f>SASSARI!J64</f>
        <v>3</v>
      </c>
      <c r="K78" s="21">
        <f>SASSARI!K64</f>
        <v>0</v>
      </c>
      <c r="L78" s="21">
        <f>SASSARI!L64</f>
        <v>0</v>
      </c>
      <c r="M78" s="21">
        <f>SASSARI!M64</f>
        <v>0</v>
      </c>
      <c r="N78" s="21">
        <f>SASSARI!N64</f>
        <v>0</v>
      </c>
      <c r="O78" s="21">
        <f>SASSARI!O64</f>
        <v>1</v>
      </c>
      <c r="P78" s="21">
        <f>SASSARI!P64</f>
        <v>0</v>
      </c>
      <c r="Q78" s="21">
        <f>SASSARI!Q64</f>
        <v>1</v>
      </c>
    </row>
    <row r="79" spans="1:17" ht="12.75">
      <c r="A79" s="9" t="s">
        <v>294</v>
      </c>
      <c r="B79" s="16">
        <v>90077</v>
      </c>
      <c r="C79" s="16">
        <v>90077</v>
      </c>
      <c r="D79" s="20">
        <f>SASSARI!D65</f>
        <v>1836</v>
      </c>
      <c r="E79" s="20">
        <f>SASSARI!E65</f>
        <v>1803</v>
      </c>
      <c r="F79" s="20">
        <f>SASSARI!F65</f>
        <v>3639</v>
      </c>
      <c r="G79" s="20">
        <f>SASSARI!G65</f>
        <v>45</v>
      </c>
      <c r="H79" s="20">
        <f>SASSARI!H65</f>
        <v>21</v>
      </c>
      <c r="I79" s="20">
        <f>SASSARI!I65</f>
        <v>66</v>
      </c>
      <c r="J79" s="55">
        <f>SASSARI!J65</f>
        <v>4</v>
      </c>
      <c r="K79" s="20">
        <f>SASSARI!K65</f>
        <v>0</v>
      </c>
      <c r="L79" s="20">
        <f>SASSARI!L65</f>
        <v>0</v>
      </c>
      <c r="M79" s="20">
        <f>SASSARI!M65</f>
        <v>0</v>
      </c>
      <c r="N79" s="20">
        <f>SASSARI!N65</f>
        <v>0</v>
      </c>
      <c r="O79" s="20">
        <f>SASSARI!O65</f>
        <v>0</v>
      </c>
      <c r="P79" s="20">
        <f>SASSARI!P65</f>
        <v>0</v>
      </c>
      <c r="Q79" s="20">
        <f>SASSARI!Q65</f>
        <v>0</v>
      </c>
    </row>
    <row r="80" spans="1:17" ht="12.75">
      <c r="A80" s="9" t="s">
        <v>297</v>
      </c>
      <c r="B80" s="16">
        <v>90078</v>
      </c>
      <c r="C80" s="16">
        <v>90078</v>
      </c>
      <c r="D80" s="21">
        <f>SASSARI!D68</f>
        <v>1096</v>
      </c>
      <c r="E80" s="21">
        <f>SASSARI!E68</f>
        <v>1121</v>
      </c>
      <c r="F80" s="21">
        <f>SASSARI!F68</f>
        <v>2217</v>
      </c>
      <c r="G80" s="21">
        <f>SASSARI!G68</f>
        <v>121</v>
      </c>
      <c r="H80" s="21">
        <f>SASSARI!H68</f>
        <v>100</v>
      </c>
      <c r="I80" s="21">
        <f>SASSARI!I68</f>
        <v>221</v>
      </c>
      <c r="J80" s="56">
        <f>SASSARI!J68</f>
        <v>3</v>
      </c>
      <c r="K80" s="21">
        <f>SASSARI!K68</f>
        <v>0</v>
      </c>
      <c r="L80" s="21">
        <f>SASSARI!L68</f>
        <v>0</v>
      </c>
      <c r="M80" s="21">
        <f>SASSARI!M68</f>
        <v>0</v>
      </c>
      <c r="N80" s="21">
        <f>SASSARI!N68</f>
        <v>0</v>
      </c>
      <c r="O80" s="21">
        <f>SASSARI!O68</f>
        <v>0</v>
      </c>
      <c r="P80" s="21">
        <f>SASSARI!P68</f>
        <v>0</v>
      </c>
      <c r="Q80" s="21">
        <f>SASSARI!Q68</f>
        <v>0</v>
      </c>
    </row>
    <row r="81" spans="1:17" ht="12.75">
      <c r="A81" s="9" t="s">
        <v>295</v>
      </c>
      <c r="B81" s="16">
        <v>90079</v>
      </c>
      <c r="C81" s="16">
        <v>90079</v>
      </c>
      <c r="D81" s="20">
        <f>SASSARI!D66</f>
        <v>1881</v>
      </c>
      <c r="E81" s="20">
        <f>SASSARI!E66</f>
        <v>1807</v>
      </c>
      <c r="F81" s="20">
        <f>SASSARI!F66</f>
        <v>3688</v>
      </c>
      <c r="G81" s="20">
        <f>SASSARI!G66</f>
        <v>79</v>
      </c>
      <c r="H81" s="20">
        <f>SASSARI!H66</f>
        <v>58</v>
      </c>
      <c r="I81" s="20">
        <f>SASSARI!I66</f>
        <v>137</v>
      </c>
      <c r="J81" s="55">
        <f>SASSARI!J66</f>
        <v>5</v>
      </c>
      <c r="K81" s="20">
        <f>SASSARI!K66</f>
        <v>0</v>
      </c>
      <c r="L81" s="20">
        <f>SASSARI!L66</f>
        <v>0</v>
      </c>
      <c r="M81" s="20">
        <f>SASSARI!M66</f>
        <v>0</v>
      </c>
      <c r="N81" s="20">
        <f>SASSARI!N66</f>
        <v>0</v>
      </c>
      <c r="O81" s="20">
        <f>SASSARI!O66</f>
        <v>0</v>
      </c>
      <c r="P81" s="20">
        <f>SASSARI!P66</f>
        <v>0</v>
      </c>
      <c r="Q81" s="20">
        <f>SASSARI!Q66</f>
        <v>0</v>
      </c>
    </row>
    <row r="82" spans="1:17" ht="12.75">
      <c r="A82" s="9" t="s">
        <v>399</v>
      </c>
      <c r="B82" s="16">
        <v>104024</v>
      </c>
      <c r="C82" s="16">
        <v>90080</v>
      </c>
      <c r="D82" s="20">
        <f>'OLBIA-TEMPIO'!D26</f>
        <v>978</v>
      </c>
      <c r="E82" s="20">
        <f>'OLBIA-TEMPIO'!E26</f>
        <v>936</v>
      </c>
      <c r="F82" s="20">
        <f>'OLBIA-TEMPIO'!F26</f>
        <v>1914</v>
      </c>
      <c r="G82" s="20">
        <f>'OLBIA-TEMPIO'!G26</f>
        <v>42</v>
      </c>
      <c r="H82" s="20">
        <f>'OLBIA-TEMPIO'!H26</f>
        <v>39</v>
      </c>
      <c r="I82" s="20">
        <f>'OLBIA-TEMPIO'!I26</f>
        <v>81</v>
      </c>
      <c r="J82" s="55">
        <f>'OLBIA-TEMPIO'!J26</f>
        <v>2</v>
      </c>
      <c r="K82" s="20">
        <f>'OLBIA-TEMPIO'!K26</f>
        <v>0</v>
      </c>
      <c r="L82" s="20">
        <f>'OLBIA-TEMPIO'!L26</f>
        <v>1</v>
      </c>
      <c r="M82" s="20">
        <f>'OLBIA-TEMPIO'!M26</f>
        <v>0</v>
      </c>
      <c r="N82" s="20">
        <f>'OLBIA-TEMPIO'!N26</f>
        <v>0</v>
      </c>
      <c r="O82" s="20">
        <f>'OLBIA-TEMPIO'!O26</f>
        <v>0</v>
      </c>
      <c r="P82" s="20">
        <f>'OLBIA-TEMPIO'!P26</f>
        <v>0</v>
      </c>
      <c r="Q82" s="20">
        <f>'OLBIA-TEMPIO'!Q26</f>
        <v>0</v>
      </c>
    </row>
    <row r="83" spans="1:17" ht="12.75">
      <c r="A83" s="9" t="s">
        <v>380</v>
      </c>
      <c r="B83" s="16">
        <v>104005</v>
      </c>
      <c r="C83" s="16">
        <v>90081</v>
      </c>
      <c r="D83" s="20">
        <f>'OLBIA-TEMPIO'!D7</f>
        <v>783</v>
      </c>
      <c r="E83" s="20">
        <f>'OLBIA-TEMPIO'!E7</f>
        <v>836</v>
      </c>
      <c r="F83" s="20">
        <f>'OLBIA-TEMPIO'!F7</f>
        <v>1619</v>
      </c>
      <c r="G83" s="20">
        <f>'OLBIA-TEMPIO'!G7</f>
        <v>31</v>
      </c>
      <c r="H83" s="20">
        <f>'OLBIA-TEMPIO'!H7</f>
        <v>24</v>
      </c>
      <c r="I83" s="20">
        <f>'OLBIA-TEMPIO'!I7</f>
        <v>55</v>
      </c>
      <c r="J83" s="55">
        <f>'OLBIA-TEMPIO'!J7</f>
        <v>2</v>
      </c>
      <c r="K83" s="20">
        <f>'OLBIA-TEMPIO'!K7</f>
        <v>0</v>
      </c>
      <c r="L83" s="20">
        <f>'OLBIA-TEMPIO'!L7</f>
        <v>0</v>
      </c>
      <c r="M83" s="20">
        <f>'OLBIA-TEMPIO'!M7</f>
        <v>0</v>
      </c>
      <c r="N83" s="20">
        <f>'OLBIA-TEMPIO'!N7</f>
        <v>0</v>
      </c>
      <c r="O83" s="20">
        <f>'OLBIA-TEMPIO'!O7</f>
        <v>0</v>
      </c>
      <c r="P83" s="20">
        <f>'OLBIA-TEMPIO'!P7</f>
        <v>0</v>
      </c>
      <c r="Q83" s="20">
        <f>'OLBIA-TEMPIO'!Q7</f>
        <v>0</v>
      </c>
    </row>
    <row r="84" spans="1:17" ht="12.75">
      <c r="A84" s="9" t="s">
        <v>296</v>
      </c>
      <c r="B84" s="16">
        <v>90082</v>
      </c>
      <c r="C84" s="16">
        <v>90082</v>
      </c>
      <c r="D84" s="20">
        <f>SASSARI!D67</f>
        <v>744</v>
      </c>
      <c r="E84" s="20">
        <f>SASSARI!E67</f>
        <v>743</v>
      </c>
      <c r="F84" s="20">
        <f>SASSARI!F67</f>
        <v>1487</v>
      </c>
      <c r="G84" s="20">
        <f>SASSARI!G67</f>
        <v>24</v>
      </c>
      <c r="H84" s="20">
        <f>SASSARI!H67</f>
        <v>28</v>
      </c>
      <c r="I84" s="20">
        <f>SASSARI!I67</f>
        <v>52</v>
      </c>
      <c r="J84" s="55">
        <f>SASSARI!J67</f>
        <v>2</v>
      </c>
      <c r="K84" s="20">
        <f>SASSARI!K67</f>
        <v>0</v>
      </c>
      <c r="L84" s="20">
        <f>SASSARI!L67</f>
        <v>0</v>
      </c>
      <c r="M84" s="20">
        <f>SASSARI!M67</f>
        <v>0</v>
      </c>
      <c r="N84" s="20">
        <f>SASSARI!N67</f>
        <v>0</v>
      </c>
      <c r="O84" s="20">
        <f>SASSARI!O67</f>
        <v>0</v>
      </c>
      <c r="P84" s="20">
        <f>SASSARI!P67</f>
        <v>0</v>
      </c>
      <c r="Q84" s="20">
        <f>SASSARI!Q67</f>
        <v>0</v>
      </c>
    </row>
    <row r="85" spans="1:17" ht="12.75">
      <c r="A85" s="9" t="s">
        <v>386</v>
      </c>
      <c r="B85" s="16">
        <v>104011</v>
      </c>
      <c r="C85" s="16">
        <v>90083</v>
      </c>
      <c r="D85" s="20">
        <f>'OLBIA-TEMPIO'!D13</f>
        <v>994</v>
      </c>
      <c r="E85" s="20">
        <f>'OLBIA-TEMPIO'!E13</f>
        <v>1015</v>
      </c>
      <c r="F85" s="20">
        <f>'OLBIA-TEMPIO'!F13</f>
        <v>2009</v>
      </c>
      <c r="G85" s="20">
        <f>'OLBIA-TEMPIO'!G13</f>
        <v>33</v>
      </c>
      <c r="H85" s="20">
        <f>'OLBIA-TEMPIO'!H13</f>
        <v>23</v>
      </c>
      <c r="I85" s="20">
        <f>'OLBIA-TEMPIO'!I13</f>
        <v>56</v>
      </c>
      <c r="J85" s="55">
        <f>'OLBIA-TEMPIO'!J13</f>
        <v>2</v>
      </c>
      <c r="K85" s="20">
        <f>'OLBIA-TEMPIO'!K13</f>
        <v>0</v>
      </c>
      <c r="L85" s="20">
        <f>'OLBIA-TEMPIO'!L13</f>
        <v>0</v>
      </c>
      <c r="M85" s="20">
        <f>'OLBIA-TEMPIO'!M13</f>
        <v>0</v>
      </c>
      <c r="N85" s="20">
        <f>'OLBIA-TEMPIO'!N13</f>
        <v>0</v>
      </c>
      <c r="O85" s="20">
        <f>'OLBIA-TEMPIO'!O13</f>
        <v>0</v>
      </c>
      <c r="P85" s="20">
        <f>'OLBIA-TEMPIO'!P13</f>
        <v>0</v>
      </c>
      <c r="Q85" s="20">
        <f>'OLBIA-TEMPIO'!Q13</f>
        <v>0</v>
      </c>
    </row>
    <row r="86" spans="1:17" ht="12.75">
      <c r="A86" s="9" t="s">
        <v>388</v>
      </c>
      <c r="B86" s="16">
        <v>104013</v>
      </c>
      <c r="C86" s="16">
        <v>90084</v>
      </c>
      <c r="D86" s="20">
        <f>'OLBIA-TEMPIO'!D15</f>
        <v>1453</v>
      </c>
      <c r="E86" s="20">
        <f>'OLBIA-TEMPIO'!E15</f>
        <v>1357</v>
      </c>
      <c r="F86" s="20">
        <f>'OLBIA-TEMPIO'!F15</f>
        <v>2810</v>
      </c>
      <c r="G86" s="20">
        <f>'OLBIA-TEMPIO'!G15</f>
        <v>40</v>
      </c>
      <c r="H86" s="20">
        <f>'OLBIA-TEMPIO'!H15</f>
        <v>31</v>
      </c>
      <c r="I86" s="20">
        <f>'OLBIA-TEMPIO'!I15</f>
        <v>71</v>
      </c>
      <c r="J86" s="55">
        <f>'OLBIA-TEMPIO'!J15</f>
        <v>5</v>
      </c>
      <c r="K86" s="20">
        <f>'OLBIA-TEMPIO'!K15</f>
        <v>0</v>
      </c>
      <c r="L86" s="20">
        <f>'OLBIA-TEMPIO'!L15</f>
        <v>0</v>
      </c>
      <c r="M86" s="20">
        <f>'OLBIA-TEMPIO'!M15</f>
        <v>0</v>
      </c>
      <c r="N86" s="20">
        <f>'OLBIA-TEMPIO'!N15</f>
        <v>0</v>
      </c>
      <c r="O86" s="20">
        <f>'OLBIA-TEMPIO'!O15</f>
        <v>0</v>
      </c>
      <c r="P86" s="20">
        <f>'OLBIA-TEMPIO'!P15</f>
        <v>0</v>
      </c>
      <c r="Q86" s="20">
        <f>'OLBIA-TEMPIO'!Q15</f>
        <v>0</v>
      </c>
    </row>
    <row r="87" spans="1:17" ht="12.75">
      <c r="A87" s="9" t="s">
        <v>398</v>
      </c>
      <c r="B87" s="16">
        <v>104023</v>
      </c>
      <c r="C87" s="16">
        <v>90085</v>
      </c>
      <c r="D87" s="20">
        <f>'OLBIA-TEMPIO'!D25</f>
        <v>656</v>
      </c>
      <c r="E87" s="20">
        <f>'OLBIA-TEMPIO'!E25</f>
        <v>646</v>
      </c>
      <c r="F87" s="20">
        <f>'OLBIA-TEMPIO'!F25</f>
        <v>1302</v>
      </c>
      <c r="G87" s="20">
        <f>'OLBIA-TEMPIO'!G25</f>
        <v>30</v>
      </c>
      <c r="H87" s="20">
        <f>'OLBIA-TEMPIO'!H25</f>
        <v>30</v>
      </c>
      <c r="I87" s="20">
        <f>'OLBIA-TEMPIO'!I25</f>
        <v>60</v>
      </c>
      <c r="J87" s="55">
        <f>'OLBIA-TEMPIO'!J25</f>
        <v>2</v>
      </c>
      <c r="K87" s="20">
        <f>'OLBIA-TEMPIO'!K25</f>
        <v>0</v>
      </c>
      <c r="L87" s="20">
        <f>'OLBIA-TEMPIO'!L25</f>
        <v>0</v>
      </c>
      <c r="M87" s="20">
        <f>'OLBIA-TEMPIO'!M25</f>
        <v>0</v>
      </c>
      <c r="N87" s="20">
        <f>'OLBIA-TEMPIO'!N25</f>
        <v>0</v>
      </c>
      <c r="O87" s="20">
        <f>'OLBIA-TEMPIO'!O25</f>
        <v>0</v>
      </c>
      <c r="P87" s="20">
        <f>'OLBIA-TEMPIO'!P25</f>
        <v>0</v>
      </c>
      <c r="Q87" s="20">
        <f>'OLBIA-TEMPIO'!Q25</f>
        <v>0</v>
      </c>
    </row>
    <row r="88" spans="1:17" ht="12.75">
      <c r="A88" s="9" t="s">
        <v>288</v>
      </c>
      <c r="B88" s="16">
        <v>90086</v>
      </c>
      <c r="C88" s="16">
        <v>90086</v>
      </c>
      <c r="D88" s="20">
        <f>SASSARI!D59</f>
        <v>269</v>
      </c>
      <c r="E88" s="20">
        <f>SASSARI!E59</f>
        <v>277</v>
      </c>
      <c r="F88" s="20">
        <f>SASSARI!F59</f>
        <v>546</v>
      </c>
      <c r="G88" s="20">
        <f>SASSARI!G59</f>
        <v>27</v>
      </c>
      <c r="H88" s="20">
        <f>SASSARI!H59</f>
        <v>27</v>
      </c>
      <c r="I88" s="20">
        <f>SASSARI!I59</f>
        <v>54</v>
      </c>
      <c r="J88" s="55">
        <f>SASSARI!J59</f>
        <v>1</v>
      </c>
      <c r="K88" s="20">
        <f>SASSARI!K59</f>
        <v>0</v>
      </c>
      <c r="L88" s="20">
        <f>SASSARI!L59</f>
        <v>0</v>
      </c>
      <c r="M88" s="20">
        <f>SASSARI!M59</f>
        <v>0</v>
      </c>
      <c r="N88" s="20">
        <f>SASSARI!N59</f>
        <v>0</v>
      </c>
      <c r="O88" s="20">
        <f>SASSARI!O59</f>
        <v>0</v>
      </c>
      <c r="P88" s="20">
        <f>SASSARI!P59</f>
        <v>0</v>
      </c>
      <c r="Q88" s="20">
        <f>SASSARI!Q59</f>
        <v>0</v>
      </c>
    </row>
    <row r="89" spans="1:17" ht="12.75">
      <c r="A89" s="9" t="s">
        <v>281</v>
      </c>
      <c r="B89" s="16">
        <v>90087</v>
      </c>
      <c r="C89" s="16">
        <v>90087</v>
      </c>
      <c r="D89" s="20">
        <f>SASSARI!D51</f>
        <v>635</v>
      </c>
      <c r="E89" s="20">
        <f>SASSARI!E51</f>
        <v>643</v>
      </c>
      <c r="F89" s="20">
        <f>SASSARI!F51</f>
        <v>1278</v>
      </c>
      <c r="G89" s="20">
        <f>SASSARI!G51</f>
        <v>14</v>
      </c>
      <c r="H89" s="20">
        <f>SASSARI!H51</f>
        <v>18</v>
      </c>
      <c r="I89" s="20">
        <f>SASSARI!I51</f>
        <v>32</v>
      </c>
      <c r="J89" s="55">
        <f>SASSARI!J51</f>
        <v>2</v>
      </c>
      <c r="K89" s="20">
        <f>SASSARI!K51</f>
        <v>0</v>
      </c>
      <c r="L89" s="20">
        <f>SASSARI!L51</f>
        <v>0</v>
      </c>
      <c r="M89" s="20">
        <f>SASSARI!M51</f>
        <v>0</v>
      </c>
      <c r="N89" s="20">
        <f>SASSARI!N51</f>
        <v>0</v>
      </c>
      <c r="O89" s="20">
        <f>SASSARI!O51</f>
        <v>0</v>
      </c>
      <c r="P89" s="20">
        <f>SASSARI!P51</f>
        <v>0</v>
      </c>
      <c r="Q89" s="20">
        <f>SASSARI!Q51</f>
        <v>0</v>
      </c>
    </row>
    <row r="90" spans="1:17" ht="12.75">
      <c r="A90" s="9" t="s">
        <v>253</v>
      </c>
      <c r="B90" s="16">
        <v>90088</v>
      </c>
      <c r="C90" s="16">
        <v>90088</v>
      </c>
      <c r="D90" s="20">
        <f>SASSARI!D23</f>
        <v>366</v>
      </c>
      <c r="E90" s="20">
        <f>SASSARI!E23</f>
        <v>337</v>
      </c>
      <c r="F90" s="20">
        <f>SASSARI!F23</f>
        <v>703</v>
      </c>
      <c r="G90" s="20">
        <f>SASSARI!G23</f>
        <v>25</v>
      </c>
      <c r="H90" s="20">
        <f>SASSARI!H23</f>
        <v>17</v>
      </c>
      <c r="I90" s="20">
        <f>SASSARI!I23</f>
        <v>42</v>
      </c>
      <c r="J90" s="55">
        <f>SASSARI!J23</f>
        <v>1</v>
      </c>
      <c r="K90" s="20">
        <f>SASSARI!K23</f>
        <v>0</v>
      </c>
      <c r="L90" s="20">
        <f>SASSARI!L23</f>
        <v>0</v>
      </c>
      <c r="M90" s="20">
        <f>SASSARI!M23</f>
        <v>0</v>
      </c>
      <c r="N90" s="20">
        <f>SASSARI!N23</f>
        <v>0</v>
      </c>
      <c r="O90" s="20">
        <f>SASSARI!O23</f>
        <v>0</v>
      </c>
      <c r="P90" s="20">
        <f>SASSARI!P23</f>
        <v>0</v>
      </c>
      <c r="Q90" s="20">
        <f>SASSARI!Q23</f>
        <v>0</v>
      </c>
    </row>
    <row r="91" spans="1:17" ht="12.75">
      <c r="A91" s="9" t="s">
        <v>287</v>
      </c>
      <c r="B91" s="16">
        <v>90089</v>
      </c>
      <c r="C91" s="16">
        <v>90089</v>
      </c>
      <c r="D91" s="20">
        <f>SASSARI!D58</f>
        <v>726</v>
      </c>
      <c r="E91" s="20">
        <f>SASSARI!E58</f>
        <v>675</v>
      </c>
      <c r="F91" s="20">
        <f>SASSARI!F58</f>
        <v>1401</v>
      </c>
      <c r="G91" s="20">
        <f>SASSARI!G58</f>
        <v>6</v>
      </c>
      <c r="H91" s="20">
        <f>SASSARI!H58</f>
        <v>9</v>
      </c>
      <c r="I91" s="20">
        <f>SASSARI!I58</f>
        <v>15</v>
      </c>
      <c r="J91" s="55">
        <f>SASSARI!J58</f>
        <v>2</v>
      </c>
      <c r="K91" s="20">
        <f>SASSARI!K58</f>
        <v>0</v>
      </c>
      <c r="L91" s="20">
        <f>SASSARI!L58</f>
        <v>0</v>
      </c>
      <c r="M91" s="20">
        <f>SASSARI!M58</f>
        <v>0</v>
      </c>
      <c r="N91" s="20">
        <f>SASSARI!N58</f>
        <v>0</v>
      </c>
      <c r="O91" s="20">
        <f>SASSARI!O58</f>
        <v>0</v>
      </c>
      <c r="P91" s="20">
        <f>SASSARI!P58</f>
        <v>0</v>
      </c>
      <c r="Q91" s="20">
        <f>SASSARI!Q58</f>
        <v>0</v>
      </c>
    </row>
    <row r="92" spans="1:17" ht="12.75">
      <c r="A92" s="9" t="s">
        <v>394</v>
      </c>
      <c r="B92" s="16">
        <v>104019</v>
      </c>
      <c r="C92" s="16">
        <v>90090</v>
      </c>
      <c r="D92" s="20">
        <f>'OLBIA-TEMPIO'!D21</f>
        <v>966</v>
      </c>
      <c r="E92" s="20">
        <f>'OLBIA-TEMPIO'!E21</f>
        <v>899</v>
      </c>
      <c r="F92" s="20">
        <f>'OLBIA-TEMPIO'!F21</f>
        <v>1865</v>
      </c>
      <c r="G92" s="20">
        <f>'OLBIA-TEMPIO'!G21</f>
        <v>72</v>
      </c>
      <c r="H92" s="20">
        <f>'OLBIA-TEMPIO'!H21</f>
        <v>66</v>
      </c>
      <c r="I92" s="20">
        <f>'OLBIA-TEMPIO'!I21</f>
        <v>138</v>
      </c>
      <c r="J92" s="55">
        <f>'OLBIA-TEMPIO'!J21</f>
        <v>5</v>
      </c>
      <c r="K92" s="20">
        <f>'OLBIA-TEMPIO'!K21</f>
        <v>0</v>
      </c>
      <c r="L92" s="20">
        <f>'OLBIA-TEMPIO'!L21</f>
        <v>1</v>
      </c>
      <c r="M92" s="20">
        <f>'OLBIA-TEMPIO'!M21</f>
        <v>0</v>
      </c>
      <c r="N92" s="20">
        <f>'OLBIA-TEMPIO'!N21</f>
        <v>0</v>
      </c>
      <c r="O92" s="20">
        <f>'OLBIA-TEMPIO'!O21</f>
        <v>0</v>
      </c>
      <c r="P92" s="20">
        <f>'OLBIA-TEMPIO'!P21</f>
        <v>0</v>
      </c>
      <c r="Q92" s="20">
        <f>'OLBIA-TEMPIO'!Q21</f>
        <v>0</v>
      </c>
    </row>
    <row r="93" spans="1:17" ht="12.75">
      <c r="A93" s="9" t="s">
        <v>181</v>
      </c>
      <c r="B93" s="16">
        <v>91001</v>
      </c>
      <c r="C93" s="16">
        <v>91001</v>
      </c>
      <c r="D93" s="20">
        <f>NUORO!D3</f>
        <v>594</v>
      </c>
      <c r="E93" s="20">
        <f>NUORO!E3</f>
        <v>623</v>
      </c>
      <c r="F93" s="20">
        <f>NUORO!F3</f>
        <v>1217</v>
      </c>
      <c r="G93" s="20">
        <f>NUORO!G3</f>
        <v>43</v>
      </c>
      <c r="H93" s="20">
        <f>NUORO!H3</f>
        <v>42</v>
      </c>
      <c r="I93" s="20">
        <f>NUORO!I3</f>
        <v>85</v>
      </c>
      <c r="J93" s="55">
        <f>NUORO!J3</f>
        <v>2</v>
      </c>
      <c r="K93" s="20">
        <f>NUORO!K3</f>
        <v>0</v>
      </c>
      <c r="L93" s="20">
        <f>NUORO!L3</f>
        <v>2</v>
      </c>
      <c r="M93" s="20">
        <f>NUORO!M3</f>
        <v>0</v>
      </c>
      <c r="N93" s="20">
        <f>NUORO!N3</f>
        <v>0</v>
      </c>
      <c r="O93" s="20">
        <f>NUORO!O3</f>
        <v>0</v>
      </c>
      <c r="P93" s="20">
        <f>NUORO!P3</f>
        <v>0</v>
      </c>
      <c r="Q93" s="20">
        <f>NUORO!Q3</f>
        <v>0</v>
      </c>
    </row>
    <row r="94" spans="1:17" ht="12.75">
      <c r="A94" s="9" t="s">
        <v>323</v>
      </c>
      <c r="B94" s="16">
        <v>105001</v>
      </c>
      <c r="C94" s="16">
        <v>91002</v>
      </c>
      <c r="D94" s="20">
        <f>OGLIASTRA!D3</f>
        <v>1128</v>
      </c>
      <c r="E94" s="20">
        <f>OGLIASTRA!E3</f>
        <v>1166</v>
      </c>
      <c r="F94" s="20">
        <f>OGLIASTRA!F3</f>
        <v>2294</v>
      </c>
      <c r="G94" s="20">
        <f>OGLIASTRA!G3</f>
        <v>120</v>
      </c>
      <c r="H94" s="20">
        <f>OGLIASTRA!H3</f>
        <v>106</v>
      </c>
      <c r="I94" s="20">
        <f>OGLIASTRA!I3</f>
        <v>226</v>
      </c>
      <c r="J94" s="55">
        <f>OGLIASTRA!J3</f>
        <v>3</v>
      </c>
      <c r="K94" s="20">
        <f>OGLIASTRA!K3</f>
        <v>0</v>
      </c>
      <c r="L94" s="20">
        <f>OGLIASTRA!L3</f>
        <v>0</v>
      </c>
      <c r="M94" s="20">
        <f>OGLIASTRA!M3</f>
        <v>0</v>
      </c>
      <c r="N94" s="20">
        <f>OGLIASTRA!N3</f>
        <v>0</v>
      </c>
      <c r="O94" s="20">
        <f>OGLIASTRA!O3</f>
        <v>0</v>
      </c>
      <c r="P94" s="20">
        <f>OGLIASTRA!P3</f>
        <v>0</v>
      </c>
      <c r="Q94" s="20">
        <f>OGLIASTRA!Q3</f>
        <v>0</v>
      </c>
    </row>
    <row r="95" spans="1:17" ht="12.75">
      <c r="A95" s="9" t="s">
        <v>182</v>
      </c>
      <c r="B95" s="16">
        <v>91003</v>
      </c>
      <c r="C95" s="16">
        <v>91003</v>
      </c>
      <c r="D95" s="20">
        <f>NUORO!D4</f>
        <v>621</v>
      </c>
      <c r="E95" s="20">
        <f>NUORO!E4</f>
        <v>587</v>
      </c>
      <c r="F95" s="20">
        <f>NUORO!F4</f>
        <v>1208</v>
      </c>
      <c r="G95" s="20">
        <f>NUORO!G4</f>
        <v>94</v>
      </c>
      <c r="H95" s="20">
        <f>NUORO!H4</f>
        <v>69</v>
      </c>
      <c r="I95" s="20">
        <f>NUORO!I4</f>
        <v>163</v>
      </c>
      <c r="J95" s="55">
        <f>NUORO!J4</f>
        <v>2</v>
      </c>
      <c r="K95" s="20">
        <f>NUORO!K4</f>
        <v>0</v>
      </c>
      <c r="L95" s="20">
        <f>NUORO!L4</f>
        <v>1</v>
      </c>
      <c r="M95" s="20">
        <f>NUORO!M4</f>
        <v>0</v>
      </c>
      <c r="N95" s="20">
        <f>NUORO!N4</f>
        <v>0</v>
      </c>
      <c r="O95" s="20">
        <f>NUORO!O4</f>
        <v>1</v>
      </c>
      <c r="P95" s="20">
        <f>NUORO!P4</f>
        <v>0</v>
      </c>
      <c r="Q95" s="20">
        <f>NUORO!Q4</f>
        <v>1</v>
      </c>
    </row>
    <row r="96" spans="1:17" ht="12.75">
      <c r="A96" s="9" t="s">
        <v>183</v>
      </c>
      <c r="B96" s="16">
        <v>91004</v>
      </c>
      <c r="C96" s="16">
        <v>91004</v>
      </c>
      <c r="D96" s="20">
        <f>NUORO!D5</f>
        <v>388</v>
      </c>
      <c r="E96" s="20">
        <f>NUORO!E5</f>
        <v>414</v>
      </c>
      <c r="F96" s="20">
        <f>NUORO!F5</f>
        <v>802</v>
      </c>
      <c r="G96" s="20">
        <f>NUORO!G5</f>
        <v>41</v>
      </c>
      <c r="H96" s="20">
        <f>NUORO!H5</f>
        <v>35</v>
      </c>
      <c r="I96" s="20">
        <f>NUORO!I5</f>
        <v>76</v>
      </c>
      <c r="J96" s="55">
        <f>NUORO!J5</f>
        <v>1</v>
      </c>
      <c r="K96" s="20">
        <f>NUORO!K5</f>
        <v>0</v>
      </c>
      <c r="L96" s="20">
        <f>NUORO!L5</f>
        <v>0</v>
      </c>
      <c r="M96" s="20">
        <f>NUORO!M5</f>
        <v>0</v>
      </c>
      <c r="N96" s="20">
        <f>NUORO!N5</f>
        <v>0</v>
      </c>
      <c r="O96" s="20">
        <f>NUORO!O5</f>
        <v>0</v>
      </c>
      <c r="P96" s="20">
        <f>NUORO!P5</f>
        <v>0</v>
      </c>
      <c r="Q96" s="20">
        <f>NUORO!Q5</f>
        <v>0</v>
      </c>
    </row>
    <row r="97" spans="1:17" ht="12.75">
      <c r="A97" s="9" t="s">
        <v>324</v>
      </c>
      <c r="B97" s="16">
        <v>105002</v>
      </c>
      <c r="C97" s="16">
        <v>91005</v>
      </c>
      <c r="D97" s="20">
        <f>OGLIASTRA!D4</f>
        <v>1822</v>
      </c>
      <c r="E97" s="20">
        <f>OGLIASTRA!E4</f>
        <v>1879</v>
      </c>
      <c r="F97" s="20">
        <f>OGLIASTRA!F4</f>
        <v>3701</v>
      </c>
      <c r="G97" s="20">
        <f>OGLIASTRA!G4</f>
        <v>230</v>
      </c>
      <c r="H97" s="20">
        <f>OGLIASTRA!H4</f>
        <v>164</v>
      </c>
      <c r="I97" s="20">
        <f>OGLIASTRA!I4</f>
        <v>394</v>
      </c>
      <c r="J97" s="55">
        <f>OGLIASTRA!J4</f>
        <v>4</v>
      </c>
      <c r="K97" s="20">
        <f>OGLIASTRA!K4</f>
        <v>0</v>
      </c>
      <c r="L97" s="20">
        <f>OGLIASTRA!L4</f>
        <v>0</v>
      </c>
      <c r="M97" s="20">
        <f>OGLIASTRA!M4</f>
        <v>0</v>
      </c>
      <c r="N97" s="20">
        <f>OGLIASTRA!N4</f>
        <v>0</v>
      </c>
      <c r="O97" s="20">
        <f>OGLIASTRA!O4</f>
        <v>0</v>
      </c>
      <c r="P97" s="20">
        <f>OGLIASTRA!P4</f>
        <v>0</v>
      </c>
      <c r="Q97" s="20">
        <f>OGLIASTRA!Q4</f>
        <v>0</v>
      </c>
    </row>
    <row r="98" spans="1:17" ht="12.75">
      <c r="A98" s="9" t="s">
        <v>325</v>
      </c>
      <c r="B98" s="16">
        <v>105003</v>
      </c>
      <c r="C98" s="16">
        <v>91006</v>
      </c>
      <c r="D98" s="20">
        <f>OGLIASTRA!D5</f>
        <v>1651</v>
      </c>
      <c r="E98" s="20">
        <f>OGLIASTRA!E5</f>
        <v>1739</v>
      </c>
      <c r="F98" s="20">
        <f>OGLIASTRA!F5</f>
        <v>3390</v>
      </c>
      <c r="G98" s="20">
        <f>OGLIASTRA!G5</f>
        <v>138</v>
      </c>
      <c r="H98" s="20">
        <f>OGLIASTRA!H5</f>
        <v>112</v>
      </c>
      <c r="I98" s="20">
        <f>OGLIASTRA!I5</f>
        <v>250</v>
      </c>
      <c r="J98" s="55">
        <f>OGLIASTRA!J5</f>
        <v>5</v>
      </c>
      <c r="K98" s="20">
        <f>OGLIASTRA!K5</f>
        <v>0</v>
      </c>
      <c r="L98" s="20">
        <f>OGLIASTRA!L5</f>
        <v>0</v>
      </c>
      <c r="M98" s="20">
        <f>OGLIASTRA!M5</f>
        <v>0</v>
      </c>
      <c r="N98" s="20">
        <f>OGLIASTRA!N5</f>
        <v>0</v>
      </c>
      <c r="O98" s="20">
        <f>OGLIASTRA!O5</f>
        <v>1</v>
      </c>
      <c r="P98" s="20">
        <f>OGLIASTRA!P5</f>
        <v>1</v>
      </c>
      <c r="Q98" s="20">
        <f>OGLIASTRA!Q5</f>
        <v>2</v>
      </c>
    </row>
    <row r="99" spans="1:17" ht="12.75">
      <c r="A99" s="9" t="s">
        <v>184</v>
      </c>
      <c r="B99" s="16">
        <v>91007</v>
      </c>
      <c r="C99" s="16">
        <v>91007</v>
      </c>
      <c r="D99" s="21">
        <f>NUORO!D6</f>
        <v>299</v>
      </c>
      <c r="E99" s="21">
        <f>NUORO!E6</f>
        <v>294</v>
      </c>
      <c r="F99" s="21">
        <f>NUORO!F6</f>
        <v>593</v>
      </c>
      <c r="G99" s="21">
        <f>NUORO!G6</f>
        <v>21</v>
      </c>
      <c r="H99" s="21">
        <f>NUORO!H6</f>
        <v>11</v>
      </c>
      <c r="I99" s="21">
        <f>NUORO!I6</f>
        <v>32</v>
      </c>
      <c r="J99" s="56">
        <f>NUORO!J6</f>
        <v>1</v>
      </c>
      <c r="K99" s="21">
        <f>NUORO!K6</f>
        <v>0</v>
      </c>
      <c r="L99" s="21">
        <f>NUORO!L6</f>
        <v>0</v>
      </c>
      <c r="M99" s="21">
        <f>NUORO!M6</f>
        <v>0</v>
      </c>
      <c r="N99" s="21">
        <f>NUORO!N6</f>
        <v>0</v>
      </c>
      <c r="O99" s="21">
        <f>NUORO!O6</f>
        <v>0</v>
      </c>
      <c r="P99" s="21">
        <f>NUORO!P6</f>
        <v>0</v>
      </c>
      <c r="Q99" s="21">
        <f>NUORO!Q6</f>
        <v>0</v>
      </c>
    </row>
    <row r="100" spans="1:17" ht="12.75">
      <c r="A100" s="9" t="s">
        <v>185</v>
      </c>
      <c r="B100" s="16">
        <v>91008</v>
      </c>
      <c r="C100" s="16">
        <v>91008</v>
      </c>
      <c r="D100" s="20">
        <f>NUORO!D7</f>
        <v>271</v>
      </c>
      <c r="E100" s="20">
        <f>NUORO!E7</f>
        <v>259</v>
      </c>
      <c r="F100" s="20">
        <f>NUORO!F7</f>
        <v>530</v>
      </c>
      <c r="G100" s="20">
        <f>NUORO!G7</f>
        <v>27</v>
      </c>
      <c r="H100" s="20">
        <f>NUORO!H7</f>
        <v>19</v>
      </c>
      <c r="I100" s="20">
        <f>NUORO!I7</f>
        <v>46</v>
      </c>
      <c r="J100" s="55">
        <f>NUORO!J7</f>
        <v>1</v>
      </c>
      <c r="K100" s="20">
        <f>NUORO!K7</f>
        <v>0</v>
      </c>
      <c r="L100" s="20">
        <f>NUORO!L7</f>
        <v>0</v>
      </c>
      <c r="M100" s="20">
        <f>NUORO!M7</f>
        <v>0</v>
      </c>
      <c r="N100" s="20">
        <f>NUORO!N7</f>
        <v>0</v>
      </c>
      <c r="O100" s="20">
        <f>NUORO!O7</f>
        <v>0</v>
      </c>
      <c r="P100" s="20">
        <f>NUORO!P7</f>
        <v>0</v>
      </c>
      <c r="Q100" s="20">
        <f>NUORO!Q7</f>
        <v>0</v>
      </c>
    </row>
    <row r="101" spans="1:17" ht="12.75">
      <c r="A101" s="9" t="s">
        <v>186</v>
      </c>
      <c r="B101" s="16">
        <v>91009</v>
      </c>
      <c r="C101" s="16">
        <v>91009</v>
      </c>
      <c r="D101" s="20">
        <f>NUORO!D8</f>
        <v>1303</v>
      </c>
      <c r="E101" s="20">
        <f>NUORO!E8</f>
        <v>1423</v>
      </c>
      <c r="F101" s="20">
        <f>NUORO!F8</f>
        <v>2726</v>
      </c>
      <c r="G101" s="20">
        <f>NUORO!G8</f>
        <v>128</v>
      </c>
      <c r="H101" s="20">
        <f>NUORO!H8</f>
        <v>114</v>
      </c>
      <c r="I101" s="20">
        <f>NUORO!I8</f>
        <v>242</v>
      </c>
      <c r="J101" s="55">
        <f>NUORO!J8</f>
        <v>4</v>
      </c>
      <c r="K101" s="20">
        <f>NUORO!K8</f>
        <v>0</v>
      </c>
      <c r="L101" s="20">
        <f>NUORO!L8</f>
        <v>0</v>
      </c>
      <c r="M101" s="20">
        <f>NUORO!M8</f>
        <v>0</v>
      </c>
      <c r="N101" s="20">
        <f>NUORO!N8</f>
        <v>0</v>
      </c>
      <c r="O101" s="20">
        <f>NUORO!O8</f>
        <v>0</v>
      </c>
      <c r="P101" s="20">
        <f>NUORO!P8</f>
        <v>0</v>
      </c>
      <c r="Q101" s="20">
        <f>NUORO!Q8</f>
        <v>0</v>
      </c>
    </row>
    <row r="102" spans="1:17" ht="12.75">
      <c r="A102" s="9" t="s">
        <v>187</v>
      </c>
      <c r="B102" s="16">
        <v>91010</v>
      </c>
      <c r="C102" s="16">
        <v>91010</v>
      </c>
      <c r="D102" s="20">
        <f>NUORO!D9</f>
        <v>1308</v>
      </c>
      <c r="E102" s="20">
        <f>NUORO!E9</f>
        <v>1435</v>
      </c>
      <c r="F102" s="20">
        <f>NUORO!F9</f>
        <v>2743</v>
      </c>
      <c r="G102" s="20">
        <f>NUORO!G9</f>
        <v>200</v>
      </c>
      <c r="H102" s="20">
        <f>NUORO!H9</f>
        <v>179</v>
      </c>
      <c r="I102" s="20">
        <f>NUORO!I9</f>
        <v>379</v>
      </c>
      <c r="J102" s="55">
        <f>NUORO!J9</f>
        <v>4</v>
      </c>
      <c r="K102" s="20">
        <f>NUORO!K9</f>
        <v>0</v>
      </c>
      <c r="L102" s="20">
        <f>NUORO!L9</f>
        <v>0</v>
      </c>
      <c r="M102" s="20">
        <f>NUORO!M9</f>
        <v>0</v>
      </c>
      <c r="N102" s="20">
        <f>NUORO!N9</f>
        <v>0</v>
      </c>
      <c r="O102" s="20">
        <f>NUORO!O9</f>
        <v>0</v>
      </c>
      <c r="P102" s="20">
        <f>NUORO!P9</f>
        <v>0</v>
      </c>
      <c r="Q102" s="20">
        <f>NUORO!Q9</f>
        <v>0</v>
      </c>
    </row>
    <row r="103" spans="1:17" ht="12.75">
      <c r="A103" s="9" t="s">
        <v>188</v>
      </c>
      <c r="B103" s="16">
        <v>91011</v>
      </c>
      <c r="C103" s="16">
        <v>91011</v>
      </c>
      <c r="D103" s="20">
        <f>NUORO!D10</f>
        <v>1026</v>
      </c>
      <c r="E103" s="20">
        <f>NUORO!E10</f>
        <v>1072</v>
      </c>
      <c r="F103" s="20">
        <f>NUORO!F10</f>
        <v>2098</v>
      </c>
      <c r="G103" s="20">
        <f>NUORO!G10</f>
        <v>155</v>
      </c>
      <c r="H103" s="20">
        <f>NUORO!H10</f>
        <v>113</v>
      </c>
      <c r="I103" s="20">
        <f>NUORO!I10</f>
        <v>268</v>
      </c>
      <c r="J103" s="55">
        <f>NUORO!J10</f>
        <v>3</v>
      </c>
      <c r="K103" s="20">
        <f>NUORO!K10</f>
        <v>0</v>
      </c>
      <c r="L103" s="20">
        <f>NUORO!L10</f>
        <v>0</v>
      </c>
      <c r="M103" s="20">
        <f>NUORO!M10</f>
        <v>0</v>
      </c>
      <c r="N103" s="20">
        <f>NUORO!N10</f>
        <v>0</v>
      </c>
      <c r="O103" s="20">
        <f>NUORO!O10</f>
        <v>0</v>
      </c>
      <c r="P103" s="20">
        <f>NUORO!P10</f>
        <v>0</v>
      </c>
      <c r="Q103" s="20">
        <f>NUORO!Q10</f>
        <v>0</v>
      </c>
    </row>
    <row r="104" spans="1:17" ht="12.75">
      <c r="A104" s="9" t="s">
        <v>189</v>
      </c>
      <c r="B104" s="16">
        <v>91012</v>
      </c>
      <c r="C104" s="16">
        <v>91012</v>
      </c>
      <c r="D104" s="20">
        <f>NUORO!D11</f>
        <v>663</v>
      </c>
      <c r="E104" s="20">
        <f>NUORO!E11</f>
        <v>713</v>
      </c>
      <c r="F104" s="20">
        <f>NUORO!F11</f>
        <v>1376</v>
      </c>
      <c r="G104" s="20">
        <f>NUORO!G11</f>
        <v>81</v>
      </c>
      <c r="H104" s="20">
        <f>NUORO!H11</f>
        <v>68</v>
      </c>
      <c r="I104" s="20">
        <f>NUORO!I11</f>
        <v>149</v>
      </c>
      <c r="J104" s="55">
        <f>NUORO!J11</f>
        <v>3</v>
      </c>
      <c r="K104" s="20">
        <f>NUORO!K11</f>
        <v>0</v>
      </c>
      <c r="L104" s="20">
        <f>NUORO!L11</f>
        <v>0</v>
      </c>
      <c r="M104" s="20">
        <f>NUORO!M11</f>
        <v>0</v>
      </c>
      <c r="N104" s="20">
        <f>NUORO!N11</f>
        <v>0</v>
      </c>
      <c r="O104" s="20">
        <f>NUORO!O11</f>
        <v>0</v>
      </c>
      <c r="P104" s="20">
        <f>NUORO!P11</f>
        <v>0</v>
      </c>
      <c r="Q104" s="20">
        <f>NUORO!Q11</f>
        <v>0</v>
      </c>
    </row>
    <row r="105" spans="1:17" ht="12.75">
      <c r="A105" s="9" t="s">
        <v>109</v>
      </c>
      <c r="B105" s="16">
        <v>95079</v>
      </c>
      <c r="C105" s="16">
        <v>91013</v>
      </c>
      <c r="D105" s="20">
        <f>ORISTANO!D19</f>
        <v>3858</v>
      </c>
      <c r="E105" s="20">
        <f>ORISTANO!E19</f>
        <v>4041</v>
      </c>
      <c r="F105" s="20">
        <f>ORISTANO!F19</f>
        <v>7899</v>
      </c>
      <c r="G105" s="20">
        <f>ORISTANO!G19</f>
        <v>666</v>
      </c>
      <c r="H105" s="20">
        <f>ORISTANO!H19</f>
        <v>552</v>
      </c>
      <c r="I105" s="20">
        <f>ORISTANO!I19</f>
        <v>1218</v>
      </c>
      <c r="J105" s="55">
        <f>ORISTANO!J19</f>
        <v>8</v>
      </c>
      <c r="K105" s="20">
        <f>ORISTANO!K19</f>
        <v>0</v>
      </c>
      <c r="L105" s="20">
        <f>ORISTANO!L19</f>
        <v>2</v>
      </c>
      <c r="M105" s="20">
        <f>ORISTANO!M19</f>
        <v>0</v>
      </c>
      <c r="N105" s="20">
        <f>ORISTANO!N19</f>
        <v>0</v>
      </c>
      <c r="O105" s="20">
        <f>ORISTANO!O19</f>
        <v>0</v>
      </c>
      <c r="P105" s="20">
        <f>ORISTANO!P19</f>
        <v>0</v>
      </c>
      <c r="Q105" s="20">
        <f>ORISTANO!Q19</f>
        <v>0</v>
      </c>
    </row>
    <row r="106" spans="1:17" ht="12.75">
      <c r="A106" s="9" t="s">
        <v>384</v>
      </c>
      <c r="B106" s="16">
        <v>104009</v>
      </c>
      <c r="C106" s="16">
        <v>91014</v>
      </c>
      <c r="D106" s="20">
        <f>'OLBIA-TEMPIO'!D11</f>
        <v>2123</v>
      </c>
      <c r="E106" s="20">
        <f>'OLBIA-TEMPIO'!E11</f>
        <v>2113</v>
      </c>
      <c r="F106" s="20">
        <f>'OLBIA-TEMPIO'!F11</f>
        <v>4236</v>
      </c>
      <c r="G106" s="20">
        <f>'OLBIA-TEMPIO'!G11</f>
        <v>94</v>
      </c>
      <c r="H106" s="20">
        <f>'OLBIA-TEMPIO'!H11</f>
        <v>69</v>
      </c>
      <c r="I106" s="20">
        <f>'OLBIA-TEMPIO'!I11</f>
        <v>163</v>
      </c>
      <c r="J106" s="55">
        <f>'OLBIA-TEMPIO'!J11</f>
        <v>5</v>
      </c>
      <c r="K106" s="20">
        <f>'OLBIA-TEMPIO'!K11</f>
        <v>0</v>
      </c>
      <c r="L106" s="20">
        <f>'OLBIA-TEMPIO'!L11</f>
        <v>0</v>
      </c>
      <c r="M106" s="20">
        <f>'OLBIA-TEMPIO'!M11</f>
        <v>0</v>
      </c>
      <c r="N106" s="20">
        <f>'OLBIA-TEMPIO'!N11</f>
        <v>0</v>
      </c>
      <c r="O106" s="20">
        <f>'OLBIA-TEMPIO'!O11</f>
        <v>0</v>
      </c>
      <c r="P106" s="20">
        <f>'OLBIA-TEMPIO'!P11</f>
        <v>0</v>
      </c>
      <c r="Q106" s="20">
        <f>'OLBIA-TEMPIO'!Q11</f>
        <v>0</v>
      </c>
    </row>
    <row r="107" spans="1:17" ht="12.75">
      <c r="A107" s="9" t="s">
        <v>190</v>
      </c>
      <c r="B107" s="16">
        <v>91016</v>
      </c>
      <c r="C107" s="16">
        <v>91016</v>
      </c>
      <c r="D107" s="20">
        <f>NUORO!D12</f>
        <v>1039</v>
      </c>
      <c r="E107" s="20">
        <f>NUORO!E12</f>
        <v>1097</v>
      </c>
      <c r="F107" s="20">
        <f>NUORO!F12</f>
        <v>2136</v>
      </c>
      <c r="G107" s="20">
        <f>NUORO!G12</f>
        <v>48</v>
      </c>
      <c r="H107" s="20">
        <f>NUORO!H12</f>
        <v>41</v>
      </c>
      <c r="I107" s="20">
        <f>NUORO!I12</f>
        <v>89</v>
      </c>
      <c r="J107" s="55">
        <f>NUORO!J12</f>
        <v>3</v>
      </c>
      <c r="K107" s="20">
        <f>NUORO!K12</f>
        <v>0</v>
      </c>
      <c r="L107" s="20">
        <f>NUORO!L12</f>
        <v>0</v>
      </c>
      <c r="M107" s="20">
        <f>NUORO!M12</f>
        <v>0</v>
      </c>
      <c r="N107" s="20">
        <f>NUORO!N12</f>
        <v>0</v>
      </c>
      <c r="O107" s="20">
        <f>NUORO!O12</f>
        <v>0</v>
      </c>
      <c r="P107" s="20">
        <f>NUORO!P12</f>
        <v>0</v>
      </c>
      <c r="Q107" s="20">
        <f>NUORO!Q12</f>
        <v>0</v>
      </c>
    </row>
    <row r="108" spans="1:17" ht="12.75">
      <c r="A108" s="9" t="s">
        <v>191</v>
      </c>
      <c r="B108" s="16">
        <v>91017</v>
      </c>
      <c r="C108" s="16">
        <v>91017</v>
      </c>
      <c r="D108" s="20">
        <f>NUORO!D13</f>
        <v>3966</v>
      </c>
      <c r="E108" s="20">
        <f>NUORO!E13</f>
        <v>3962</v>
      </c>
      <c r="F108" s="20">
        <f>NUORO!F13</f>
        <v>7928</v>
      </c>
      <c r="G108" s="20">
        <f>NUORO!G13</f>
        <v>610</v>
      </c>
      <c r="H108" s="20">
        <f>NUORO!H13</f>
        <v>519</v>
      </c>
      <c r="I108" s="20">
        <f>NUORO!I13</f>
        <v>1129</v>
      </c>
      <c r="J108" s="55">
        <f>NUORO!J13</f>
        <v>8</v>
      </c>
      <c r="K108" s="20">
        <f>NUORO!K13</f>
        <v>0</v>
      </c>
      <c r="L108" s="20">
        <f>NUORO!L13</f>
        <v>0</v>
      </c>
      <c r="M108" s="20">
        <f>NUORO!M13</f>
        <v>0</v>
      </c>
      <c r="N108" s="20">
        <f>NUORO!N13</f>
        <v>0</v>
      </c>
      <c r="O108" s="20">
        <f>NUORO!O13</f>
        <v>1</v>
      </c>
      <c r="P108" s="20">
        <f>NUORO!P13</f>
        <v>0</v>
      </c>
      <c r="Q108" s="20">
        <f>NUORO!Q13</f>
        <v>1</v>
      </c>
    </row>
    <row r="109" spans="1:17" ht="12.75">
      <c r="A109" s="9" t="s">
        <v>192</v>
      </c>
      <c r="B109" s="16">
        <v>91018</v>
      </c>
      <c r="C109" s="16">
        <v>91018</v>
      </c>
      <c r="D109" s="20">
        <f>NUORO!D14</f>
        <v>328</v>
      </c>
      <c r="E109" s="20">
        <f>NUORO!E14</f>
        <v>328</v>
      </c>
      <c r="F109" s="20">
        <f>NUORO!F14</f>
        <v>656</v>
      </c>
      <c r="G109" s="20">
        <f>NUORO!G14</f>
        <v>41</v>
      </c>
      <c r="H109" s="20">
        <f>NUORO!H14</f>
        <v>34</v>
      </c>
      <c r="I109" s="20">
        <f>NUORO!I14</f>
        <v>75</v>
      </c>
      <c r="J109" s="55">
        <f>NUORO!J14</f>
        <v>1</v>
      </c>
      <c r="K109" s="20">
        <f>NUORO!K14</f>
        <v>0</v>
      </c>
      <c r="L109" s="20">
        <f>NUORO!L14</f>
        <v>0</v>
      </c>
      <c r="M109" s="20">
        <f>NUORO!M14</f>
        <v>0</v>
      </c>
      <c r="N109" s="20">
        <f>NUORO!N14</f>
        <v>0</v>
      </c>
      <c r="O109" s="20">
        <f>NUORO!O14</f>
        <v>0</v>
      </c>
      <c r="P109" s="20">
        <f>NUORO!P14</f>
        <v>0</v>
      </c>
      <c r="Q109" s="20">
        <f>NUORO!Q14</f>
        <v>0</v>
      </c>
    </row>
    <row r="110" spans="1:17" ht="12.75">
      <c r="A110" s="9" t="s">
        <v>327</v>
      </c>
      <c r="B110" s="16">
        <v>105005</v>
      </c>
      <c r="C110" s="16">
        <v>91019</v>
      </c>
      <c r="D110" s="20">
        <f>OGLIASTRA!D7</f>
        <v>234</v>
      </c>
      <c r="E110" s="20">
        <f>OGLIASTRA!E7</f>
        <v>257</v>
      </c>
      <c r="F110" s="20">
        <f>OGLIASTRA!F7</f>
        <v>491</v>
      </c>
      <c r="G110" s="20">
        <f>OGLIASTRA!G7</f>
        <v>20</v>
      </c>
      <c r="H110" s="20">
        <f>OGLIASTRA!H7</f>
        <v>11</v>
      </c>
      <c r="I110" s="20">
        <f>OGLIASTRA!I7</f>
        <v>31</v>
      </c>
      <c r="J110" s="55">
        <f>OGLIASTRA!J7</f>
        <v>1</v>
      </c>
      <c r="K110" s="20">
        <f>OGLIASTRA!K7</f>
        <v>0</v>
      </c>
      <c r="L110" s="20">
        <f>OGLIASTRA!L7</f>
        <v>0</v>
      </c>
      <c r="M110" s="20">
        <f>OGLIASTRA!M7</f>
        <v>0</v>
      </c>
      <c r="N110" s="20">
        <f>OGLIASTRA!N7</f>
        <v>0</v>
      </c>
      <c r="O110" s="20">
        <f>OGLIASTRA!O7</f>
        <v>0</v>
      </c>
      <c r="P110" s="20">
        <f>OGLIASTRA!P7</f>
        <v>0</v>
      </c>
      <c r="Q110" s="20">
        <f>OGLIASTRA!Q7</f>
        <v>0</v>
      </c>
    </row>
    <row r="111" spans="1:17" ht="12.75">
      <c r="A111" s="9" t="s">
        <v>31</v>
      </c>
      <c r="B111" s="16">
        <v>92110</v>
      </c>
      <c r="C111" s="16">
        <v>91020</v>
      </c>
      <c r="D111" s="20">
        <f>CAGLIARI!D17</f>
        <v>1233</v>
      </c>
      <c r="E111" s="20">
        <f>CAGLIARI!E17</f>
        <v>1092</v>
      </c>
      <c r="F111" s="20">
        <f>CAGLIARI!F17</f>
        <v>2325</v>
      </c>
      <c r="G111" s="20">
        <f>CAGLIARI!G17</f>
        <v>234</v>
      </c>
      <c r="H111" s="20">
        <f>CAGLIARI!H17</f>
        <v>191</v>
      </c>
      <c r="I111" s="20">
        <f>CAGLIARI!I17</f>
        <v>425</v>
      </c>
      <c r="J111" s="55">
        <f>CAGLIARI!J17</f>
        <v>3</v>
      </c>
      <c r="K111" s="20">
        <f>CAGLIARI!K17</f>
        <v>0</v>
      </c>
      <c r="L111" s="20">
        <f>CAGLIARI!L17</f>
        <v>0</v>
      </c>
      <c r="M111" s="20">
        <f>CAGLIARI!M17</f>
        <v>0</v>
      </c>
      <c r="N111" s="20">
        <f>CAGLIARI!N17</f>
        <v>0</v>
      </c>
      <c r="O111" s="20">
        <f>CAGLIARI!O17</f>
        <v>0</v>
      </c>
      <c r="P111" s="20">
        <f>CAGLIARI!P17</f>
        <v>0</v>
      </c>
      <c r="Q111" s="20">
        <f>CAGLIARI!Q17</f>
        <v>0</v>
      </c>
    </row>
    <row r="112" spans="1:17" ht="12.75">
      <c r="A112" s="9" t="s">
        <v>32</v>
      </c>
      <c r="B112" s="16">
        <v>92111</v>
      </c>
      <c r="C112" s="16">
        <v>91021</v>
      </c>
      <c r="D112" s="20">
        <f>CAGLIARI!D18</f>
        <v>301</v>
      </c>
      <c r="E112" s="20">
        <f>CAGLIARI!E18</f>
        <v>298</v>
      </c>
      <c r="F112" s="20">
        <f>CAGLIARI!F18</f>
        <v>599</v>
      </c>
      <c r="G112" s="20">
        <f>CAGLIARI!G18</f>
        <v>28</v>
      </c>
      <c r="H112" s="20">
        <f>CAGLIARI!H18</f>
        <v>24</v>
      </c>
      <c r="I112" s="20">
        <f>CAGLIARI!I18</f>
        <v>52</v>
      </c>
      <c r="J112" s="55">
        <f>CAGLIARI!J18</f>
        <v>1</v>
      </c>
      <c r="K112" s="20">
        <f>CAGLIARI!K18</f>
        <v>0</v>
      </c>
      <c r="L112" s="20">
        <f>CAGLIARI!L18</f>
        <v>0</v>
      </c>
      <c r="M112" s="20">
        <f>CAGLIARI!M18</f>
        <v>0</v>
      </c>
      <c r="N112" s="20">
        <f>CAGLIARI!N18</f>
        <v>0</v>
      </c>
      <c r="O112" s="20">
        <f>CAGLIARI!O18</f>
        <v>0</v>
      </c>
      <c r="P112" s="20">
        <f>CAGLIARI!P18</f>
        <v>0</v>
      </c>
      <c r="Q112" s="20">
        <f>CAGLIARI!Q18</f>
        <v>0</v>
      </c>
    </row>
    <row r="113" spans="1:17" ht="12.75">
      <c r="A113" s="9" t="s">
        <v>33</v>
      </c>
      <c r="B113" s="16">
        <v>92112</v>
      </c>
      <c r="C113" s="16">
        <v>91022</v>
      </c>
      <c r="D113" s="20">
        <f>CAGLIARI!D19</f>
        <v>319</v>
      </c>
      <c r="E113" s="20">
        <f>CAGLIARI!E19</f>
        <v>348</v>
      </c>
      <c r="F113" s="20">
        <f>CAGLIARI!F19</f>
        <v>667</v>
      </c>
      <c r="G113" s="20">
        <f>CAGLIARI!G19</f>
        <v>30</v>
      </c>
      <c r="H113" s="20">
        <f>CAGLIARI!H19</f>
        <v>20</v>
      </c>
      <c r="I113" s="20">
        <f>CAGLIARI!I19</f>
        <v>50</v>
      </c>
      <c r="J113" s="55">
        <f>CAGLIARI!J19</f>
        <v>1</v>
      </c>
      <c r="K113" s="20">
        <f>CAGLIARI!K19</f>
        <v>0</v>
      </c>
      <c r="L113" s="20">
        <f>CAGLIARI!L19</f>
        <v>0</v>
      </c>
      <c r="M113" s="20">
        <f>CAGLIARI!M19</f>
        <v>0</v>
      </c>
      <c r="N113" s="20">
        <f>CAGLIARI!N19</f>
        <v>0</v>
      </c>
      <c r="O113" s="20">
        <f>CAGLIARI!O19</f>
        <v>0</v>
      </c>
      <c r="P113" s="20">
        <f>CAGLIARI!P19</f>
        <v>0</v>
      </c>
      <c r="Q113" s="20">
        <f>CAGLIARI!Q19</f>
        <v>0</v>
      </c>
    </row>
    <row r="114" spans="1:17" ht="12.75">
      <c r="A114" s="9" t="s">
        <v>114</v>
      </c>
      <c r="B114" s="16">
        <v>95080</v>
      </c>
      <c r="C114" s="16">
        <v>91023</v>
      </c>
      <c r="D114" s="20">
        <f>ORISTANO!D24</f>
        <v>240</v>
      </c>
      <c r="E114" s="20">
        <f>ORISTANO!E24</f>
        <v>265</v>
      </c>
      <c r="F114" s="20">
        <f>ORISTANO!F24</f>
        <v>505</v>
      </c>
      <c r="G114" s="20">
        <f>ORISTANO!G24</f>
        <v>50</v>
      </c>
      <c r="H114" s="20">
        <f>ORISTANO!H24</f>
        <v>40</v>
      </c>
      <c r="I114" s="20">
        <f>ORISTANO!I24</f>
        <v>90</v>
      </c>
      <c r="J114" s="55">
        <f>ORISTANO!J24</f>
        <v>1</v>
      </c>
      <c r="K114" s="20">
        <f>ORISTANO!K24</f>
        <v>0</v>
      </c>
      <c r="L114" s="20">
        <f>ORISTANO!L24</f>
        <v>0</v>
      </c>
      <c r="M114" s="20">
        <f>ORISTANO!M24</f>
        <v>0</v>
      </c>
      <c r="N114" s="20">
        <f>ORISTANO!N24</f>
        <v>0</v>
      </c>
      <c r="O114" s="20">
        <f>ORISTANO!O24</f>
        <v>0</v>
      </c>
      <c r="P114" s="20">
        <f>ORISTANO!P24</f>
        <v>0</v>
      </c>
      <c r="Q114" s="20">
        <f>ORISTANO!Q24</f>
        <v>0</v>
      </c>
    </row>
    <row r="115" spans="1:17" ht="12.75">
      <c r="A115" s="9" t="s">
        <v>193</v>
      </c>
      <c r="B115" s="16">
        <v>91024</v>
      </c>
      <c r="C115" s="16">
        <v>91024</v>
      </c>
      <c r="D115" s="20">
        <f>NUORO!D15</f>
        <v>1644</v>
      </c>
      <c r="E115" s="20">
        <f>NUORO!E15</f>
        <v>1861</v>
      </c>
      <c r="F115" s="20">
        <f>NUORO!F15</f>
        <v>3505</v>
      </c>
      <c r="G115" s="20">
        <f>NUORO!G15</f>
        <v>82</v>
      </c>
      <c r="H115" s="20">
        <f>NUORO!H15</f>
        <v>80</v>
      </c>
      <c r="I115" s="20">
        <f>NUORO!I15</f>
        <v>162</v>
      </c>
      <c r="J115" s="55">
        <f>NUORO!J15</f>
        <v>4</v>
      </c>
      <c r="K115" s="20">
        <f>NUORO!K15</f>
        <v>0</v>
      </c>
      <c r="L115" s="20">
        <f>NUORO!L15</f>
        <v>0</v>
      </c>
      <c r="M115" s="20">
        <f>NUORO!M15</f>
        <v>0</v>
      </c>
      <c r="N115" s="20">
        <f>NUORO!N15</f>
        <v>0</v>
      </c>
      <c r="O115" s="20">
        <f>NUORO!O15</f>
        <v>0</v>
      </c>
      <c r="P115" s="20">
        <f>NUORO!P15</f>
        <v>0</v>
      </c>
      <c r="Q115" s="20">
        <f>NUORO!Q15</f>
        <v>0</v>
      </c>
    </row>
    <row r="116" spans="1:17" ht="12.75">
      <c r="A116" s="9" t="s">
        <v>194</v>
      </c>
      <c r="B116" s="16">
        <v>91025</v>
      </c>
      <c r="C116" s="16">
        <v>91025</v>
      </c>
      <c r="D116" s="20">
        <f>NUORO!D16</f>
        <v>456</v>
      </c>
      <c r="E116" s="20">
        <f>NUORO!E16</f>
        <v>458</v>
      </c>
      <c r="F116" s="20">
        <f>NUORO!F16</f>
        <v>914</v>
      </c>
      <c r="G116" s="20">
        <f>NUORO!G16</f>
        <v>84</v>
      </c>
      <c r="H116" s="20">
        <f>NUORO!H16</f>
        <v>74</v>
      </c>
      <c r="I116" s="20">
        <f>NUORO!I16</f>
        <v>158</v>
      </c>
      <c r="J116" s="55">
        <f>NUORO!J16</f>
        <v>1</v>
      </c>
      <c r="K116" s="20">
        <f>NUORO!K16</f>
        <v>0</v>
      </c>
      <c r="L116" s="20">
        <f>NUORO!L16</f>
        <v>0</v>
      </c>
      <c r="M116" s="20">
        <f>NUORO!M16</f>
        <v>0</v>
      </c>
      <c r="N116" s="20">
        <f>NUORO!N16</f>
        <v>0</v>
      </c>
      <c r="O116" s="20">
        <f>NUORO!O16</f>
        <v>0</v>
      </c>
      <c r="P116" s="20">
        <f>NUORO!P16</f>
        <v>0</v>
      </c>
      <c r="Q116" s="20">
        <f>NUORO!Q16</f>
        <v>0</v>
      </c>
    </row>
    <row r="117" spans="1:17" ht="12.75">
      <c r="A117" s="9" t="s">
        <v>328</v>
      </c>
      <c r="B117" s="16">
        <v>105006</v>
      </c>
      <c r="C117" s="16">
        <v>91026</v>
      </c>
      <c r="D117" s="20">
        <f>OGLIASTRA!D8</f>
        <v>687</v>
      </c>
      <c r="E117" s="20">
        <f>OGLIASTRA!E8</f>
        <v>719</v>
      </c>
      <c r="F117" s="20">
        <f>OGLIASTRA!F8</f>
        <v>1406</v>
      </c>
      <c r="G117" s="20">
        <f>OGLIASTRA!G8</f>
        <v>90</v>
      </c>
      <c r="H117" s="20">
        <f>OGLIASTRA!H8</f>
        <v>86</v>
      </c>
      <c r="I117" s="20">
        <f>OGLIASTRA!I8</f>
        <v>176</v>
      </c>
      <c r="J117" s="55">
        <f>OGLIASTRA!J8</f>
        <v>3</v>
      </c>
      <c r="K117" s="20">
        <f>OGLIASTRA!K8</f>
        <v>0</v>
      </c>
      <c r="L117" s="20">
        <f>OGLIASTRA!L8</f>
        <v>0</v>
      </c>
      <c r="M117" s="20">
        <f>OGLIASTRA!M8</f>
        <v>0</v>
      </c>
      <c r="N117" s="20">
        <f>OGLIASTRA!N8</f>
        <v>0</v>
      </c>
      <c r="O117" s="20">
        <f>OGLIASTRA!O8</f>
        <v>0</v>
      </c>
      <c r="P117" s="20">
        <f>OGLIASTRA!P8</f>
        <v>0</v>
      </c>
      <c r="Q117" s="20">
        <f>OGLIASTRA!Q8</f>
        <v>0</v>
      </c>
    </row>
    <row r="118" spans="1:17" ht="12.75">
      <c r="A118" s="9" t="s">
        <v>195</v>
      </c>
      <c r="B118" s="16">
        <v>91027</v>
      </c>
      <c r="C118" s="16">
        <v>91027</v>
      </c>
      <c r="D118" s="20">
        <f>NUORO!D17</f>
        <v>1067</v>
      </c>
      <c r="E118" s="20">
        <f>NUORO!E17</f>
        <v>1116</v>
      </c>
      <c r="F118" s="20">
        <f>NUORO!F17</f>
        <v>2183</v>
      </c>
      <c r="G118" s="20">
        <f>NUORO!G17</f>
        <v>75</v>
      </c>
      <c r="H118" s="20">
        <f>NUORO!H17</f>
        <v>80</v>
      </c>
      <c r="I118" s="20">
        <f>NUORO!I17</f>
        <v>155</v>
      </c>
      <c r="J118" s="55">
        <f>NUORO!J17</f>
        <v>2</v>
      </c>
      <c r="K118" s="20">
        <f>NUORO!K17</f>
        <v>0</v>
      </c>
      <c r="L118" s="20">
        <f>NUORO!L17</f>
        <v>0</v>
      </c>
      <c r="M118" s="20">
        <f>NUORO!M17</f>
        <v>0</v>
      </c>
      <c r="N118" s="20">
        <f>NUORO!N17</f>
        <v>0</v>
      </c>
      <c r="O118" s="20">
        <f>NUORO!O17</f>
        <v>0</v>
      </c>
      <c r="P118" s="20">
        <f>NUORO!P17</f>
        <v>0</v>
      </c>
      <c r="Q118" s="20">
        <f>NUORO!Q17</f>
        <v>0</v>
      </c>
    </row>
    <row r="119" spans="1:17" ht="12.75">
      <c r="A119" s="9" t="s">
        <v>196</v>
      </c>
      <c r="B119" s="16">
        <v>91028</v>
      </c>
      <c r="C119" s="16">
        <v>91028</v>
      </c>
      <c r="D119" s="20">
        <f>NUORO!D18</f>
        <v>1173</v>
      </c>
      <c r="E119" s="20">
        <f>NUORO!E18</f>
        <v>1223</v>
      </c>
      <c r="F119" s="20">
        <f>NUORO!F18</f>
        <v>2396</v>
      </c>
      <c r="G119" s="20">
        <f>NUORO!G18</f>
        <v>47</v>
      </c>
      <c r="H119" s="20">
        <f>NUORO!H18</f>
        <v>43</v>
      </c>
      <c r="I119" s="20">
        <f>NUORO!I18</f>
        <v>90</v>
      </c>
      <c r="J119" s="55">
        <f>NUORO!J18</f>
        <v>3</v>
      </c>
      <c r="K119" s="20">
        <f>NUORO!K18</f>
        <v>0</v>
      </c>
      <c r="L119" s="20">
        <f>NUORO!L18</f>
        <v>0</v>
      </c>
      <c r="M119" s="20">
        <f>NUORO!M18</f>
        <v>0</v>
      </c>
      <c r="N119" s="20">
        <f>NUORO!N18</f>
        <v>0</v>
      </c>
      <c r="O119" s="20">
        <f>NUORO!O18</f>
        <v>0</v>
      </c>
      <c r="P119" s="20">
        <f>NUORO!P18</f>
        <v>0</v>
      </c>
      <c r="Q119" s="20">
        <f>NUORO!Q18</f>
        <v>0</v>
      </c>
    </row>
    <row r="120" spans="1:17" ht="12.75">
      <c r="A120" s="9" t="s">
        <v>116</v>
      </c>
      <c r="B120" s="16">
        <v>95081</v>
      </c>
      <c r="C120" s="16">
        <v>91029</v>
      </c>
      <c r="D120" s="20">
        <f>ORISTANO!D26</f>
        <v>374</v>
      </c>
      <c r="E120" s="20">
        <f>ORISTANO!E26</f>
        <v>406</v>
      </c>
      <c r="F120" s="20">
        <f>ORISTANO!F26</f>
        <v>780</v>
      </c>
      <c r="G120" s="20">
        <f>ORISTANO!G26</f>
        <v>15</v>
      </c>
      <c r="H120" s="20">
        <f>ORISTANO!H26</f>
        <v>26</v>
      </c>
      <c r="I120" s="20">
        <f>ORISTANO!I26</f>
        <v>41</v>
      </c>
      <c r="J120" s="55">
        <f>ORISTANO!J26</f>
        <v>1</v>
      </c>
      <c r="K120" s="20">
        <f>ORISTANO!K26</f>
        <v>0</v>
      </c>
      <c r="L120" s="20">
        <f>ORISTANO!L26</f>
        <v>0</v>
      </c>
      <c r="M120" s="20">
        <f>ORISTANO!M26</f>
        <v>0</v>
      </c>
      <c r="N120" s="20">
        <f>ORISTANO!N26</f>
        <v>0</v>
      </c>
      <c r="O120" s="20">
        <f>ORISTANO!O26</f>
        <v>1</v>
      </c>
      <c r="P120" s="20">
        <f>ORISTANO!P26</f>
        <v>0</v>
      </c>
      <c r="Q120" s="20">
        <f>ORISTANO!Q26</f>
        <v>1</v>
      </c>
    </row>
    <row r="121" spans="1:17" ht="12.75">
      <c r="A121" s="9" t="s">
        <v>34</v>
      </c>
      <c r="B121" s="16">
        <v>92113</v>
      </c>
      <c r="C121" s="16">
        <v>91030</v>
      </c>
      <c r="D121" s="20">
        <f>CAGLIARI!D20</f>
        <v>585</v>
      </c>
      <c r="E121" s="20">
        <f>CAGLIARI!E20</f>
        <v>576</v>
      </c>
      <c r="F121" s="20">
        <f>CAGLIARI!F20</f>
        <v>1161</v>
      </c>
      <c r="G121" s="20">
        <f>CAGLIARI!G20</f>
        <v>53</v>
      </c>
      <c r="H121" s="20">
        <f>CAGLIARI!H20</f>
        <v>43</v>
      </c>
      <c r="I121" s="20">
        <f>CAGLIARI!I20</f>
        <v>96</v>
      </c>
      <c r="J121" s="55">
        <f>CAGLIARI!J20</f>
        <v>2</v>
      </c>
      <c r="K121" s="20">
        <f>CAGLIARI!K20</f>
        <v>0</v>
      </c>
      <c r="L121" s="20">
        <f>CAGLIARI!L20</f>
        <v>1</v>
      </c>
      <c r="M121" s="20">
        <f>CAGLIARI!M20</f>
        <v>0</v>
      </c>
      <c r="N121" s="20">
        <f>CAGLIARI!N20</f>
        <v>0</v>
      </c>
      <c r="O121" s="20">
        <f>CAGLIARI!O20</f>
        <v>0</v>
      </c>
      <c r="P121" s="20">
        <f>CAGLIARI!P20</f>
        <v>0</v>
      </c>
      <c r="Q121" s="20">
        <f>CAGLIARI!Q20</f>
        <v>0</v>
      </c>
    </row>
    <row r="122" spans="1:17" ht="12.75">
      <c r="A122" s="9" t="s">
        <v>329</v>
      </c>
      <c r="B122" s="16">
        <v>105007</v>
      </c>
      <c r="C122" s="16">
        <v>91031</v>
      </c>
      <c r="D122" s="20">
        <f>OGLIASTRA!D9</f>
        <v>556</v>
      </c>
      <c r="E122" s="20">
        <f>OGLIASTRA!E9</f>
        <v>574</v>
      </c>
      <c r="F122" s="20">
        <f>OGLIASTRA!F9</f>
        <v>1130</v>
      </c>
      <c r="G122" s="20">
        <f>OGLIASTRA!G9</f>
        <v>73</v>
      </c>
      <c r="H122" s="20">
        <f>OGLIASTRA!H9</f>
        <v>72</v>
      </c>
      <c r="I122" s="20">
        <f>OGLIASTRA!I9</f>
        <v>145</v>
      </c>
      <c r="J122" s="55">
        <f>OGLIASTRA!J9</f>
        <v>1</v>
      </c>
      <c r="K122" s="20">
        <f>OGLIASTRA!K9</f>
        <v>0</v>
      </c>
      <c r="L122" s="20">
        <f>OGLIASTRA!L9</f>
        <v>0</v>
      </c>
      <c r="M122" s="20">
        <f>OGLIASTRA!M9</f>
        <v>0</v>
      </c>
      <c r="N122" s="20">
        <f>OGLIASTRA!N9</f>
        <v>0</v>
      </c>
      <c r="O122" s="20">
        <f>OGLIASTRA!O9</f>
        <v>0</v>
      </c>
      <c r="P122" s="20">
        <f>OGLIASTRA!P9</f>
        <v>0</v>
      </c>
      <c r="Q122" s="20">
        <f>OGLIASTRA!Q9</f>
        <v>0</v>
      </c>
    </row>
    <row r="123" spans="1:17" ht="12.75">
      <c r="A123" s="9" t="s">
        <v>330</v>
      </c>
      <c r="B123" s="16">
        <v>105008</v>
      </c>
      <c r="C123" s="16">
        <v>91032</v>
      </c>
      <c r="D123" s="20">
        <f>OGLIASTRA!D10</f>
        <v>1003</v>
      </c>
      <c r="E123" s="20">
        <f>OGLIASTRA!E10</f>
        <v>1044</v>
      </c>
      <c r="F123" s="20">
        <f>OGLIASTRA!F10</f>
        <v>2047</v>
      </c>
      <c r="G123" s="20">
        <f>OGLIASTRA!G10</f>
        <v>137</v>
      </c>
      <c r="H123" s="20">
        <f>OGLIASTRA!H10</f>
        <v>102</v>
      </c>
      <c r="I123" s="20">
        <f>OGLIASTRA!I10</f>
        <v>239</v>
      </c>
      <c r="J123" s="55">
        <f>OGLIASTRA!J10</f>
        <v>2</v>
      </c>
      <c r="K123" s="20">
        <f>OGLIASTRA!K10</f>
        <v>0</v>
      </c>
      <c r="L123" s="20">
        <f>OGLIASTRA!L10</f>
        <v>0</v>
      </c>
      <c r="M123" s="20">
        <f>OGLIASTRA!M10</f>
        <v>0</v>
      </c>
      <c r="N123" s="20">
        <f>OGLIASTRA!N10</f>
        <v>0</v>
      </c>
      <c r="O123" s="20">
        <f>OGLIASTRA!O10</f>
        <v>0</v>
      </c>
      <c r="P123" s="20">
        <f>OGLIASTRA!P10</f>
        <v>0</v>
      </c>
      <c r="Q123" s="20">
        <f>OGLIASTRA!Q10</f>
        <v>0</v>
      </c>
    </row>
    <row r="124" spans="1:17" ht="12.75">
      <c r="A124" s="9" t="s">
        <v>197</v>
      </c>
      <c r="B124" s="16">
        <v>91033</v>
      </c>
      <c r="C124" s="16">
        <v>91033</v>
      </c>
      <c r="D124" s="20">
        <f>NUORO!D19</f>
        <v>1073</v>
      </c>
      <c r="E124" s="20">
        <f>NUORO!E19</f>
        <v>1010</v>
      </c>
      <c r="F124" s="20">
        <f>NUORO!F19</f>
        <v>2083</v>
      </c>
      <c r="G124" s="20">
        <f>NUORO!G19</f>
        <v>91</v>
      </c>
      <c r="H124" s="20">
        <f>NUORO!H19</f>
        <v>69</v>
      </c>
      <c r="I124" s="20">
        <f>NUORO!I19</f>
        <v>160</v>
      </c>
      <c r="J124" s="55">
        <f>NUORO!J19</f>
        <v>2</v>
      </c>
      <c r="K124" s="20">
        <f>NUORO!K19</f>
        <v>0</v>
      </c>
      <c r="L124" s="20">
        <f>NUORO!L19</f>
        <v>0</v>
      </c>
      <c r="M124" s="20">
        <f>NUORO!M19</f>
        <v>0</v>
      </c>
      <c r="N124" s="20">
        <f>NUORO!N19</f>
        <v>0</v>
      </c>
      <c r="O124" s="20">
        <f>NUORO!O19</f>
        <v>1</v>
      </c>
      <c r="P124" s="20">
        <f>NUORO!P19</f>
        <v>0</v>
      </c>
      <c r="Q124" s="20">
        <f>NUORO!Q19</f>
        <v>1</v>
      </c>
    </row>
    <row r="125" spans="1:17" ht="12.75">
      <c r="A125" s="9" t="s">
        <v>39</v>
      </c>
      <c r="B125" s="16">
        <v>92114</v>
      </c>
      <c r="C125" s="16">
        <v>91034</v>
      </c>
      <c r="D125" s="20">
        <f>CAGLIARI!D25</f>
        <v>1286</v>
      </c>
      <c r="E125" s="20">
        <f>CAGLIARI!E25</f>
        <v>1292</v>
      </c>
      <c r="F125" s="20">
        <f>CAGLIARI!F25</f>
        <v>2578</v>
      </c>
      <c r="G125" s="20">
        <f>CAGLIARI!G25</f>
        <v>100</v>
      </c>
      <c r="H125" s="20">
        <f>CAGLIARI!H25</f>
        <v>84</v>
      </c>
      <c r="I125" s="20">
        <f>CAGLIARI!I25</f>
        <v>184</v>
      </c>
      <c r="J125" s="55">
        <f>CAGLIARI!J25</f>
        <v>3</v>
      </c>
      <c r="K125" s="20">
        <f>CAGLIARI!K25</f>
        <v>0</v>
      </c>
      <c r="L125" s="20">
        <f>CAGLIARI!L25</f>
        <v>1</v>
      </c>
      <c r="M125" s="20">
        <f>CAGLIARI!M25</f>
        <v>0</v>
      </c>
      <c r="N125" s="20">
        <f>CAGLIARI!N25</f>
        <v>1</v>
      </c>
      <c r="O125" s="20">
        <f>CAGLIARI!O25</f>
        <v>0</v>
      </c>
      <c r="P125" s="20">
        <f>CAGLIARI!P25</f>
        <v>0</v>
      </c>
      <c r="Q125" s="20">
        <f>CAGLIARI!Q25</f>
        <v>0</v>
      </c>
    </row>
    <row r="126" spans="1:17" ht="12.75">
      <c r="A126" s="9" t="s">
        <v>331</v>
      </c>
      <c r="B126" s="16">
        <v>105009</v>
      </c>
      <c r="C126" s="16">
        <v>91035</v>
      </c>
      <c r="D126" s="21">
        <f>OGLIASTRA!D11</f>
        <v>1415</v>
      </c>
      <c r="E126" s="21">
        <f>OGLIASTRA!E11</f>
        <v>1450</v>
      </c>
      <c r="F126" s="21">
        <f>OGLIASTRA!F11</f>
        <v>2865</v>
      </c>
      <c r="G126" s="21">
        <f>OGLIASTRA!G11</f>
        <v>146</v>
      </c>
      <c r="H126" s="21">
        <f>OGLIASTRA!H11</f>
        <v>111</v>
      </c>
      <c r="I126" s="21">
        <f>OGLIASTRA!I11</f>
        <v>257</v>
      </c>
      <c r="J126" s="56">
        <f>OGLIASTRA!J11</f>
        <v>3</v>
      </c>
      <c r="K126" s="21">
        <f>OGLIASTRA!K11</f>
        <v>0</v>
      </c>
      <c r="L126" s="21">
        <f>OGLIASTRA!L11</f>
        <v>1</v>
      </c>
      <c r="M126" s="21">
        <f>OGLIASTRA!M11</f>
        <v>0</v>
      </c>
      <c r="N126" s="21">
        <f>OGLIASTRA!N11</f>
        <v>0</v>
      </c>
      <c r="O126" s="21">
        <f>OGLIASTRA!O11</f>
        <v>0</v>
      </c>
      <c r="P126" s="21">
        <f>OGLIASTRA!P11</f>
        <v>0</v>
      </c>
      <c r="Q126" s="21">
        <f>OGLIASTRA!Q11</f>
        <v>0</v>
      </c>
    </row>
    <row r="127" spans="1:17" ht="12.75">
      <c r="A127" s="9" t="s">
        <v>121</v>
      </c>
      <c r="B127" s="16">
        <v>95082</v>
      </c>
      <c r="C127" s="16">
        <v>91036</v>
      </c>
      <c r="D127" s="20">
        <f>ORISTANO!D31</f>
        <v>879</v>
      </c>
      <c r="E127" s="20">
        <f>ORISTANO!E31</f>
        <v>908</v>
      </c>
      <c r="F127" s="20">
        <f>ORISTANO!F31</f>
        <v>1787</v>
      </c>
      <c r="G127" s="20">
        <f>ORISTANO!G31</f>
        <v>44</v>
      </c>
      <c r="H127" s="20">
        <f>ORISTANO!H31</f>
        <v>31</v>
      </c>
      <c r="I127" s="20">
        <f>ORISTANO!I31</f>
        <v>75</v>
      </c>
      <c r="J127" s="55">
        <f>ORISTANO!J31</f>
        <v>4</v>
      </c>
      <c r="K127" s="20">
        <f>ORISTANO!K31</f>
        <v>0</v>
      </c>
      <c r="L127" s="20">
        <f>ORISTANO!L31</f>
        <v>0</v>
      </c>
      <c r="M127" s="20">
        <f>ORISTANO!M31</f>
        <v>0</v>
      </c>
      <c r="N127" s="20">
        <f>ORISTANO!N31</f>
        <v>0</v>
      </c>
      <c r="O127" s="20">
        <f>ORISTANO!O31</f>
        <v>0</v>
      </c>
      <c r="P127" s="20">
        <f>ORISTANO!P31</f>
        <v>0</v>
      </c>
      <c r="Q127" s="20">
        <f>ORISTANO!Q31</f>
        <v>0</v>
      </c>
    </row>
    <row r="128" spans="1:17" ht="12.75">
      <c r="A128" s="9" t="s">
        <v>332</v>
      </c>
      <c r="B128" s="16">
        <v>105010</v>
      </c>
      <c r="C128" s="16">
        <v>91037</v>
      </c>
      <c r="D128" s="20">
        <f>OGLIASTRA!D12</f>
        <v>2615</v>
      </c>
      <c r="E128" s="20">
        <f>OGLIASTRA!E12</f>
        <v>2677</v>
      </c>
      <c r="F128" s="20">
        <f>OGLIASTRA!F12</f>
        <v>5292</v>
      </c>
      <c r="G128" s="20">
        <f>OGLIASTRA!G12</f>
        <v>297</v>
      </c>
      <c r="H128" s="20">
        <f>OGLIASTRA!H12</f>
        <v>261</v>
      </c>
      <c r="I128" s="20">
        <f>OGLIASTRA!I12</f>
        <v>558</v>
      </c>
      <c r="J128" s="55">
        <f>OGLIASTRA!J12</f>
        <v>6</v>
      </c>
      <c r="K128" s="20">
        <f>OGLIASTRA!K12</f>
        <v>0</v>
      </c>
      <c r="L128" s="20">
        <f>OGLIASTRA!L12</f>
        <v>1</v>
      </c>
      <c r="M128" s="20">
        <f>OGLIASTRA!M12</f>
        <v>1</v>
      </c>
      <c r="N128" s="20">
        <f>OGLIASTRA!N12</f>
        <v>1</v>
      </c>
      <c r="O128" s="20">
        <f>OGLIASTRA!O12</f>
        <v>1</v>
      </c>
      <c r="P128" s="20">
        <f>OGLIASTRA!P12</f>
        <v>2</v>
      </c>
      <c r="Q128" s="20">
        <f>OGLIASTRA!Q12</f>
        <v>3</v>
      </c>
    </row>
    <row r="129" spans="1:17" ht="12.75">
      <c r="A129" s="9" t="s">
        <v>198</v>
      </c>
      <c r="B129" s="16">
        <v>91038</v>
      </c>
      <c r="C129" s="16">
        <v>91038</v>
      </c>
      <c r="D129" s="21">
        <f>NUORO!D20</f>
        <v>266</v>
      </c>
      <c r="E129" s="21">
        <f>NUORO!E20</f>
        <v>261</v>
      </c>
      <c r="F129" s="21">
        <f>NUORO!F20</f>
        <v>527</v>
      </c>
      <c r="G129" s="21">
        <f>NUORO!G20</f>
        <v>32</v>
      </c>
      <c r="H129" s="21">
        <f>NUORO!H20</f>
        <v>25</v>
      </c>
      <c r="I129" s="21">
        <f>NUORO!I20</f>
        <v>57</v>
      </c>
      <c r="J129" s="56">
        <f>NUORO!J20</f>
        <v>1</v>
      </c>
      <c r="K129" s="21">
        <f>NUORO!K20</f>
        <v>0</v>
      </c>
      <c r="L129" s="21">
        <f>NUORO!L20</f>
        <v>0</v>
      </c>
      <c r="M129" s="21">
        <f>NUORO!M20</f>
        <v>0</v>
      </c>
      <c r="N129" s="21">
        <f>NUORO!N20</f>
        <v>0</v>
      </c>
      <c r="O129" s="21">
        <f>NUORO!O20</f>
        <v>1</v>
      </c>
      <c r="P129" s="21">
        <f>NUORO!P20</f>
        <v>1</v>
      </c>
      <c r="Q129" s="21">
        <f>NUORO!Q20</f>
        <v>2</v>
      </c>
    </row>
    <row r="130" spans="1:17" ht="12.75">
      <c r="A130" s="9" t="s">
        <v>333</v>
      </c>
      <c r="B130" s="16">
        <v>105011</v>
      </c>
      <c r="C130" s="16">
        <v>91039</v>
      </c>
      <c r="D130" s="20">
        <f>OGLIASTRA!D13</f>
        <v>645</v>
      </c>
      <c r="E130" s="20">
        <f>OGLIASTRA!E13</f>
        <v>652</v>
      </c>
      <c r="F130" s="20">
        <f>OGLIASTRA!F13</f>
        <v>1297</v>
      </c>
      <c r="G130" s="20">
        <f>OGLIASTRA!G13</f>
        <v>132</v>
      </c>
      <c r="H130" s="20">
        <f>OGLIASTRA!H13</f>
        <v>91</v>
      </c>
      <c r="I130" s="20">
        <f>OGLIASTRA!I13</f>
        <v>223</v>
      </c>
      <c r="J130" s="55">
        <f>OGLIASTRA!J13</f>
        <v>2</v>
      </c>
      <c r="K130" s="20">
        <f>OGLIASTRA!K13</f>
        <v>0</v>
      </c>
      <c r="L130" s="20">
        <f>OGLIASTRA!L13</f>
        <v>0</v>
      </c>
      <c r="M130" s="20">
        <f>OGLIASTRA!M13</f>
        <v>0</v>
      </c>
      <c r="N130" s="20">
        <f>OGLIASTRA!N13</f>
        <v>0</v>
      </c>
      <c r="O130" s="20">
        <f>OGLIASTRA!O13</f>
        <v>0</v>
      </c>
      <c r="P130" s="20">
        <f>OGLIASTRA!P13</f>
        <v>0</v>
      </c>
      <c r="Q130" s="20">
        <f>OGLIASTRA!Q13</f>
        <v>0</v>
      </c>
    </row>
    <row r="131" spans="1:17" ht="12.75">
      <c r="A131" s="9" t="s">
        <v>199</v>
      </c>
      <c r="B131" s="16">
        <v>91040</v>
      </c>
      <c r="C131" s="16">
        <v>91040</v>
      </c>
      <c r="D131" s="21">
        <f>NUORO!D21</f>
        <v>242</v>
      </c>
      <c r="E131" s="21">
        <f>NUORO!E21</f>
        <v>234</v>
      </c>
      <c r="F131" s="21">
        <f>NUORO!F21</f>
        <v>476</v>
      </c>
      <c r="G131" s="21">
        <f>NUORO!G21</f>
        <v>28</v>
      </c>
      <c r="H131" s="21">
        <f>NUORO!H21</f>
        <v>35</v>
      </c>
      <c r="I131" s="21">
        <f>NUORO!I21</f>
        <v>63</v>
      </c>
      <c r="J131" s="56">
        <f>NUORO!J21</f>
        <v>1</v>
      </c>
      <c r="K131" s="21">
        <f>NUORO!K21</f>
        <v>0</v>
      </c>
      <c r="L131" s="21">
        <f>NUORO!L21</f>
        <v>0</v>
      </c>
      <c r="M131" s="21">
        <f>NUORO!M21</f>
        <v>0</v>
      </c>
      <c r="N131" s="21">
        <f>NUORO!N21</f>
        <v>0</v>
      </c>
      <c r="O131" s="21">
        <f>NUORO!O21</f>
        <v>0</v>
      </c>
      <c r="P131" s="21">
        <f>NUORO!P21</f>
        <v>0</v>
      </c>
      <c r="Q131" s="21">
        <f>NUORO!Q21</f>
        <v>0</v>
      </c>
    </row>
    <row r="132" spans="1:17" ht="12.75">
      <c r="A132" s="9" t="s">
        <v>200</v>
      </c>
      <c r="B132" s="16">
        <v>91041</v>
      </c>
      <c r="C132" s="16">
        <v>91041</v>
      </c>
      <c r="D132" s="20">
        <f>NUORO!D22</f>
        <v>989</v>
      </c>
      <c r="E132" s="20">
        <f>NUORO!E22</f>
        <v>937</v>
      </c>
      <c r="F132" s="20">
        <f>NUORO!F22</f>
        <v>1926</v>
      </c>
      <c r="G132" s="20">
        <f>NUORO!G22</f>
        <v>188</v>
      </c>
      <c r="H132" s="20">
        <f>NUORO!H22</f>
        <v>159</v>
      </c>
      <c r="I132" s="20">
        <f>NUORO!I22</f>
        <v>347</v>
      </c>
      <c r="J132" s="55">
        <f>NUORO!J22</f>
        <v>3</v>
      </c>
      <c r="K132" s="20">
        <f>NUORO!K22</f>
        <v>0</v>
      </c>
      <c r="L132" s="20">
        <f>NUORO!L22</f>
        <v>0</v>
      </c>
      <c r="M132" s="20">
        <f>NUORO!M22</f>
        <v>0</v>
      </c>
      <c r="N132" s="20">
        <f>NUORO!N22</f>
        <v>0</v>
      </c>
      <c r="O132" s="20">
        <f>NUORO!O22</f>
        <v>1</v>
      </c>
      <c r="P132" s="20">
        <f>NUORO!P22</f>
        <v>0</v>
      </c>
      <c r="Q132" s="20">
        <f>NUORO!Q22</f>
        <v>1</v>
      </c>
    </row>
    <row r="133" spans="1:17" ht="12.75">
      <c r="A133" s="9" t="s">
        <v>334</v>
      </c>
      <c r="B133" s="16">
        <v>105012</v>
      </c>
      <c r="C133" s="16">
        <v>91042</v>
      </c>
      <c r="D133" s="20">
        <f>OGLIASTRA!D14</f>
        <v>994</v>
      </c>
      <c r="E133" s="20">
        <f>OGLIASTRA!E14</f>
        <v>1017</v>
      </c>
      <c r="F133" s="20">
        <f>OGLIASTRA!F14</f>
        <v>2011</v>
      </c>
      <c r="G133" s="20">
        <f>OGLIASTRA!G14</f>
        <v>68</v>
      </c>
      <c r="H133" s="20">
        <f>OGLIASTRA!H14</f>
        <v>49</v>
      </c>
      <c r="I133" s="20">
        <f>OGLIASTRA!I14</f>
        <v>117</v>
      </c>
      <c r="J133" s="55">
        <f>OGLIASTRA!J14</f>
        <v>2</v>
      </c>
      <c r="K133" s="20">
        <f>OGLIASTRA!K14</f>
        <v>0</v>
      </c>
      <c r="L133" s="20">
        <f>OGLIASTRA!L14</f>
        <v>0</v>
      </c>
      <c r="M133" s="20">
        <f>OGLIASTRA!M14</f>
        <v>0</v>
      </c>
      <c r="N133" s="20">
        <f>OGLIASTRA!N14</f>
        <v>0</v>
      </c>
      <c r="O133" s="20">
        <f>OGLIASTRA!O14</f>
        <v>0</v>
      </c>
      <c r="P133" s="20">
        <f>OGLIASTRA!P14</f>
        <v>0</v>
      </c>
      <c r="Q133" s="20">
        <f>OGLIASTRA!Q14</f>
        <v>0</v>
      </c>
    </row>
    <row r="134" spans="1:17" ht="12.75">
      <c r="A134" s="9" t="s">
        <v>202</v>
      </c>
      <c r="B134" s="16">
        <v>91043</v>
      </c>
      <c r="C134" s="16">
        <v>91043</v>
      </c>
      <c r="D134" s="20">
        <f>NUORO!D24</f>
        <v>720</v>
      </c>
      <c r="E134" s="20">
        <f>NUORO!E24</f>
        <v>716</v>
      </c>
      <c r="F134" s="20">
        <f>NUORO!F24</f>
        <v>1436</v>
      </c>
      <c r="G134" s="20">
        <f>NUORO!G24</f>
        <v>103</v>
      </c>
      <c r="H134" s="20">
        <f>NUORO!H24</f>
        <v>99</v>
      </c>
      <c r="I134" s="20">
        <f>NUORO!I24</f>
        <v>202</v>
      </c>
      <c r="J134" s="55">
        <f>NUORO!J24</f>
        <v>2</v>
      </c>
      <c r="K134" s="20">
        <f>NUORO!K24</f>
        <v>0</v>
      </c>
      <c r="L134" s="20">
        <f>NUORO!L24</f>
        <v>0</v>
      </c>
      <c r="M134" s="20">
        <f>NUORO!M24</f>
        <v>0</v>
      </c>
      <c r="N134" s="20">
        <f>NUORO!N24</f>
        <v>0</v>
      </c>
      <c r="O134" s="20">
        <f>NUORO!O24</f>
        <v>0</v>
      </c>
      <c r="P134" s="20">
        <f>NUORO!P24</f>
        <v>0</v>
      </c>
      <c r="Q134" s="20">
        <f>NUORO!Q24</f>
        <v>0</v>
      </c>
    </row>
    <row r="135" spans="1:17" ht="12.75">
      <c r="A135" s="9" t="s">
        <v>203</v>
      </c>
      <c r="B135" s="16">
        <v>91044</v>
      </c>
      <c r="C135" s="16">
        <v>91044</v>
      </c>
      <c r="D135" s="20">
        <f>NUORO!D25</f>
        <v>4446</v>
      </c>
      <c r="E135" s="20">
        <f>NUORO!E25</f>
        <v>4708</v>
      </c>
      <c r="F135" s="20">
        <f>NUORO!F25</f>
        <v>9154</v>
      </c>
      <c r="G135" s="20">
        <f>NUORO!G25</f>
        <v>232</v>
      </c>
      <c r="H135" s="20">
        <f>NUORO!H25</f>
        <v>216</v>
      </c>
      <c r="I135" s="20">
        <f>NUORO!I25</f>
        <v>448</v>
      </c>
      <c r="J135" s="55">
        <f>NUORO!J25</f>
        <v>11</v>
      </c>
      <c r="K135" s="20">
        <f>NUORO!K25</f>
        <v>0</v>
      </c>
      <c r="L135" s="20">
        <f>NUORO!L25</f>
        <v>0</v>
      </c>
      <c r="M135" s="20">
        <f>NUORO!M25</f>
        <v>0</v>
      </c>
      <c r="N135" s="20">
        <f>NUORO!N25</f>
        <v>1</v>
      </c>
      <c r="O135" s="20">
        <f>NUORO!O25</f>
        <v>0</v>
      </c>
      <c r="P135" s="20">
        <f>NUORO!P25</f>
        <v>0</v>
      </c>
      <c r="Q135" s="20">
        <f>NUORO!Q25</f>
        <v>0</v>
      </c>
    </row>
    <row r="136" spans="1:17" ht="12.75">
      <c r="A136" s="9" t="s">
        <v>122</v>
      </c>
      <c r="B136" s="16">
        <v>95083</v>
      </c>
      <c r="C136" s="16">
        <v>91045</v>
      </c>
      <c r="D136" s="20">
        <f>ORISTANO!D32</f>
        <v>339</v>
      </c>
      <c r="E136" s="20">
        <f>ORISTANO!E32</f>
        <v>340</v>
      </c>
      <c r="F136" s="20">
        <f>ORISTANO!F32</f>
        <v>679</v>
      </c>
      <c r="G136" s="20">
        <f>ORISTANO!G32</f>
        <v>60</v>
      </c>
      <c r="H136" s="20">
        <f>ORISTANO!H32</f>
        <v>51</v>
      </c>
      <c r="I136" s="20">
        <f>ORISTANO!I32</f>
        <v>111</v>
      </c>
      <c r="J136" s="55">
        <f>ORISTANO!J32</f>
        <v>1</v>
      </c>
      <c r="K136" s="20">
        <f>ORISTANO!K32</f>
        <v>0</v>
      </c>
      <c r="L136" s="20">
        <f>ORISTANO!L32</f>
        <v>0</v>
      </c>
      <c r="M136" s="20">
        <f>ORISTANO!M32</f>
        <v>0</v>
      </c>
      <c r="N136" s="20">
        <f>ORISTANO!N32</f>
        <v>0</v>
      </c>
      <c r="O136" s="20">
        <f>ORISTANO!O32</f>
        <v>0</v>
      </c>
      <c r="P136" s="20">
        <f>ORISTANO!P32</f>
        <v>0</v>
      </c>
      <c r="Q136" s="20">
        <f>ORISTANO!Q32</f>
        <v>0</v>
      </c>
    </row>
    <row r="137" spans="1:17" ht="12.75">
      <c r="A137" s="9" t="s">
        <v>204</v>
      </c>
      <c r="B137" s="16">
        <v>91046</v>
      </c>
      <c r="C137" s="16">
        <v>91046</v>
      </c>
      <c r="D137" s="20">
        <f>NUORO!D26</f>
        <v>1071</v>
      </c>
      <c r="E137" s="20">
        <f>NUORO!E26</f>
        <v>1160</v>
      </c>
      <c r="F137" s="20">
        <f>NUORO!F26</f>
        <v>2231</v>
      </c>
      <c r="G137" s="20">
        <f>NUORO!G26</f>
        <v>81</v>
      </c>
      <c r="H137" s="20">
        <f>NUORO!H26</f>
        <v>67</v>
      </c>
      <c r="I137" s="20">
        <f>NUORO!I26</f>
        <v>148</v>
      </c>
      <c r="J137" s="55">
        <f>NUORO!J26</f>
        <v>3</v>
      </c>
      <c r="K137" s="20">
        <f>NUORO!K26</f>
        <v>0</v>
      </c>
      <c r="L137" s="20">
        <f>NUORO!L26</f>
        <v>0</v>
      </c>
      <c r="M137" s="20">
        <f>NUORO!M26</f>
        <v>0</v>
      </c>
      <c r="N137" s="20">
        <f>NUORO!N26</f>
        <v>0</v>
      </c>
      <c r="O137" s="20">
        <f>NUORO!O26</f>
        <v>0</v>
      </c>
      <c r="P137" s="20">
        <f>NUORO!P26</f>
        <v>0</v>
      </c>
      <c r="Q137" s="20">
        <f>NUORO!Q26</f>
        <v>0</v>
      </c>
    </row>
    <row r="138" spans="1:17" ht="12.75">
      <c r="A138" s="9" t="s">
        <v>205</v>
      </c>
      <c r="B138" s="16">
        <v>91047</v>
      </c>
      <c r="C138" s="16">
        <v>91047</v>
      </c>
      <c r="D138" s="20">
        <f>NUORO!D27</f>
        <v>843</v>
      </c>
      <c r="E138" s="20">
        <f>NUORO!E27</f>
        <v>859</v>
      </c>
      <c r="F138" s="20">
        <f>NUORO!F27</f>
        <v>1702</v>
      </c>
      <c r="G138" s="20">
        <f>NUORO!G27</f>
        <v>75</v>
      </c>
      <c r="H138" s="20">
        <f>NUORO!H27</f>
        <v>55</v>
      </c>
      <c r="I138" s="20">
        <f>NUORO!I27</f>
        <v>130</v>
      </c>
      <c r="J138" s="55">
        <f>NUORO!J27</f>
        <v>2</v>
      </c>
      <c r="K138" s="20">
        <f>NUORO!K27</f>
        <v>0</v>
      </c>
      <c r="L138" s="20">
        <f>NUORO!L27</f>
        <v>0</v>
      </c>
      <c r="M138" s="20">
        <f>NUORO!M27</f>
        <v>0</v>
      </c>
      <c r="N138" s="20">
        <f>NUORO!N27</f>
        <v>0</v>
      </c>
      <c r="O138" s="20">
        <f>NUORO!O27</f>
        <v>0</v>
      </c>
      <c r="P138" s="20">
        <f>NUORO!P27</f>
        <v>0</v>
      </c>
      <c r="Q138" s="20">
        <f>NUORO!Q27</f>
        <v>0</v>
      </c>
    </row>
    <row r="139" spans="1:17" ht="12.75">
      <c r="A139" s="9" t="s">
        <v>126</v>
      </c>
      <c r="B139" s="16">
        <v>95084</v>
      </c>
      <c r="C139" s="16">
        <v>91048</v>
      </c>
      <c r="D139" s="20">
        <f>ORISTANO!D36</f>
        <v>88</v>
      </c>
      <c r="E139" s="20">
        <f>ORISTANO!E36</f>
        <v>100</v>
      </c>
      <c r="F139" s="20">
        <f>ORISTANO!F36</f>
        <v>188</v>
      </c>
      <c r="G139" s="20">
        <f>ORISTANO!G36</f>
        <v>16</v>
      </c>
      <c r="H139" s="20">
        <f>ORISTANO!H36</f>
        <v>15</v>
      </c>
      <c r="I139" s="20">
        <f>ORISTANO!I36</f>
        <v>31</v>
      </c>
      <c r="J139" s="55">
        <f>ORISTANO!J36</f>
        <v>1</v>
      </c>
      <c r="K139" s="20">
        <f>ORISTANO!K36</f>
        <v>0</v>
      </c>
      <c r="L139" s="20">
        <f>ORISTANO!L36</f>
        <v>0</v>
      </c>
      <c r="M139" s="20">
        <f>ORISTANO!M36</f>
        <v>0</v>
      </c>
      <c r="N139" s="20">
        <f>ORISTANO!N36</f>
        <v>0</v>
      </c>
      <c r="O139" s="20">
        <f>ORISTANO!O36</f>
        <v>0</v>
      </c>
      <c r="P139" s="20">
        <f>ORISTANO!P36</f>
        <v>0</v>
      </c>
      <c r="Q139" s="20">
        <f>ORISTANO!Q36</f>
        <v>0</v>
      </c>
    </row>
    <row r="140" spans="1:17" ht="12.75">
      <c r="A140" s="9" t="s">
        <v>129</v>
      </c>
      <c r="B140" s="16">
        <v>95085</v>
      </c>
      <c r="C140" s="16">
        <v>91049</v>
      </c>
      <c r="D140" s="20">
        <f>ORISTANO!D39</f>
        <v>340</v>
      </c>
      <c r="E140" s="20">
        <f>ORISTANO!E39</f>
        <v>324</v>
      </c>
      <c r="F140" s="20">
        <f>ORISTANO!F39</f>
        <v>664</v>
      </c>
      <c r="G140" s="20">
        <f>ORISTANO!G39</f>
        <v>112</v>
      </c>
      <c r="H140" s="20">
        <f>ORISTANO!H39</f>
        <v>86</v>
      </c>
      <c r="I140" s="20">
        <f>ORISTANO!I39</f>
        <v>198</v>
      </c>
      <c r="J140" s="55">
        <f>ORISTANO!J39</f>
        <v>1</v>
      </c>
      <c r="K140" s="20">
        <f>ORISTANO!K39</f>
        <v>0</v>
      </c>
      <c r="L140" s="20">
        <f>ORISTANO!L39</f>
        <v>0</v>
      </c>
      <c r="M140" s="20">
        <f>ORISTANO!M39</f>
        <v>0</v>
      </c>
      <c r="N140" s="20">
        <f>ORISTANO!N39</f>
        <v>0</v>
      </c>
      <c r="O140" s="20">
        <f>ORISTANO!O39</f>
        <v>0</v>
      </c>
      <c r="P140" s="20">
        <f>ORISTANO!P39</f>
        <v>0</v>
      </c>
      <c r="Q140" s="20">
        <f>ORISTANO!Q39</f>
        <v>0</v>
      </c>
    </row>
    <row r="141" spans="1:17" ht="12.75">
      <c r="A141" s="9" t="s">
        <v>206</v>
      </c>
      <c r="B141" s="16">
        <v>91050</v>
      </c>
      <c r="C141" s="16">
        <v>91050</v>
      </c>
      <c r="D141" s="20">
        <f>NUORO!D28</f>
        <v>141</v>
      </c>
      <c r="E141" s="20">
        <f>NUORO!E28</f>
        <v>163</v>
      </c>
      <c r="F141" s="20">
        <f>NUORO!F28</f>
        <v>304</v>
      </c>
      <c r="G141" s="20">
        <f>NUORO!G28</f>
        <v>18</v>
      </c>
      <c r="H141" s="20">
        <f>NUORO!H28</f>
        <v>11</v>
      </c>
      <c r="I141" s="20">
        <f>NUORO!I28</f>
        <v>29</v>
      </c>
      <c r="J141" s="55">
        <f>NUORO!J28</f>
        <v>1</v>
      </c>
      <c r="K141" s="20">
        <f>NUORO!K28</f>
        <v>0</v>
      </c>
      <c r="L141" s="20">
        <f>NUORO!L28</f>
        <v>0</v>
      </c>
      <c r="M141" s="20">
        <f>NUORO!M28</f>
        <v>0</v>
      </c>
      <c r="N141" s="20">
        <f>NUORO!N28</f>
        <v>0</v>
      </c>
      <c r="O141" s="20">
        <f>NUORO!O28</f>
        <v>0</v>
      </c>
      <c r="P141" s="20">
        <f>NUORO!P28</f>
        <v>0</v>
      </c>
      <c r="Q141" s="20">
        <f>NUORO!Q28</f>
        <v>0</v>
      </c>
    </row>
    <row r="142" spans="1:17" ht="12.75">
      <c r="A142" s="9" t="s">
        <v>180</v>
      </c>
      <c r="B142" s="16">
        <v>91051</v>
      </c>
      <c r="C142" s="16">
        <v>91051</v>
      </c>
      <c r="D142" s="20">
        <f>NUORO!D29</f>
        <v>15110</v>
      </c>
      <c r="E142" s="20">
        <f>NUORO!E29</f>
        <v>16795</v>
      </c>
      <c r="F142" s="20">
        <f>NUORO!F29</f>
        <v>31905</v>
      </c>
      <c r="G142" s="20">
        <f>NUORO!G29</f>
        <v>568</v>
      </c>
      <c r="H142" s="20">
        <f>NUORO!H29</f>
        <v>507</v>
      </c>
      <c r="I142" s="20">
        <f>NUORO!I29</f>
        <v>1075</v>
      </c>
      <c r="J142" s="55">
        <f>NUORO!J29</f>
        <v>44</v>
      </c>
      <c r="K142" s="20">
        <f>NUORO!K29</f>
        <v>1</v>
      </c>
      <c r="L142" s="20">
        <f>NUORO!L29</f>
        <v>1</v>
      </c>
      <c r="M142" s="20">
        <f>NUORO!M29</f>
        <v>1</v>
      </c>
      <c r="N142" s="20">
        <f>NUORO!N29</f>
        <v>1</v>
      </c>
      <c r="O142" s="20">
        <f>NUORO!O29</f>
        <v>3</v>
      </c>
      <c r="P142" s="20">
        <f>NUORO!P29</f>
        <v>2</v>
      </c>
      <c r="Q142" s="20">
        <f>NUORO!Q29</f>
        <v>5</v>
      </c>
    </row>
    <row r="143" spans="1:17" ht="12.75">
      <c r="A143" s="9" t="s">
        <v>45</v>
      </c>
      <c r="B143" s="16">
        <v>92115</v>
      </c>
      <c r="C143" s="16">
        <v>91052</v>
      </c>
      <c r="D143" s="20">
        <f>CAGLIARI!D31</f>
        <v>450</v>
      </c>
      <c r="E143" s="20">
        <f>CAGLIARI!E31</f>
        <v>455</v>
      </c>
      <c r="F143" s="20">
        <f>CAGLIARI!F31</f>
        <v>905</v>
      </c>
      <c r="G143" s="20">
        <f>CAGLIARI!G31</f>
        <v>53</v>
      </c>
      <c r="H143" s="20">
        <f>CAGLIARI!H31</f>
        <v>44</v>
      </c>
      <c r="I143" s="20">
        <f>CAGLIARI!I31</f>
        <v>97</v>
      </c>
      <c r="J143" s="55">
        <f>CAGLIARI!J31</f>
        <v>1</v>
      </c>
      <c r="K143" s="20">
        <f>CAGLIARI!K31</f>
        <v>0</v>
      </c>
      <c r="L143" s="20">
        <f>CAGLIARI!L31</f>
        <v>0</v>
      </c>
      <c r="M143" s="20">
        <f>CAGLIARI!M31</f>
        <v>0</v>
      </c>
      <c r="N143" s="20">
        <f>CAGLIARI!N31</f>
        <v>0</v>
      </c>
      <c r="O143" s="20">
        <f>CAGLIARI!O31</f>
        <v>0</v>
      </c>
      <c r="P143" s="20">
        <f>CAGLIARI!P31</f>
        <v>0</v>
      </c>
      <c r="Q143" s="20">
        <f>CAGLIARI!Q31</f>
        <v>0</v>
      </c>
    </row>
    <row r="144" spans="1:17" ht="12.75">
      <c r="A144" s="9" t="s">
        <v>46</v>
      </c>
      <c r="B144" s="16">
        <v>92116</v>
      </c>
      <c r="C144" s="16">
        <v>91053</v>
      </c>
      <c r="D144" s="20">
        <f>CAGLIARI!D32</f>
        <v>589</v>
      </c>
      <c r="E144" s="20">
        <f>CAGLIARI!E32</f>
        <v>605</v>
      </c>
      <c r="F144" s="20">
        <f>CAGLIARI!F32</f>
        <v>1194</v>
      </c>
      <c r="G144" s="20">
        <f>CAGLIARI!G32</f>
        <v>20</v>
      </c>
      <c r="H144" s="20">
        <f>CAGLIARI!H32</f>
        <v>16</v>
      </c>
      <c r="I144" s="20">
        <f>CAGLIARI!I32</f>
        <v>36</v>
      </c>
      <c r="J144" s="55">
        <f>CAGLIARI!J32</f>
        <v>2</v>
      </c>
      <c r="K144" s="20">
        <f>CAGLIARI!K32</f>
        <v>0</v>
      </c>
      <c r="L144" s="20">
        <f>CAGLIARI!L32</f>
        <v>0</v>
      </c>
      <c r="M144" s="20">
        <f>CAGLIARI!M32</f>
        <v>0</v>
      </c>
      <c r="N144" s="20">
        <f>CAGLIARI!N32</f>
        <v>0</v>
      </c>
      <c r="O144" s="20">
        <f>CAGLIARI!O32</f>
        <v>1</v>
      </c>
      <c r="P144" s="20">
        <f>CAGLIARI!P32</f>
        <v>1</v>
      </c>
      <c r="Q144" s="20">
        <f>CAGLIARI!Q32</f>
        <v>2</v>
      </c>
    </row>
    <row r="145" spans="1:17" ht="12.75">
      <c r="A145" s="9" t="s">
        <v>48</v>
      </c>
      <c r="B145" s="16">
        <v>92117</v>
      </c>
      <c r="C145" s="16">
        <v>91054</v>
      </c>
      <c r="D145" s="20">
        <f>CAGLIARI!D34</f>
        <v>1117</v>
      </c>
      <c r="E145" s="20">
        <f>CAGLIARI!E34</f>
        <v>1007</v>
      </c>
      <c r="F145" s="20">
        <f>CAGLIARI!F34</f>
        <v>2124</v>
      </c>
      <c r="G145" s="20">
        <f>CAGLIARI!G34</f>
        <v>167</v>
      </c>
      <c r="H145" s="20">
        <f>CAGLIARI!H34</f>
        <v>106</v>
      </c>
      <c r="I145" s="20">
        <f>CAGLIARI!I34</f>
        <v>273</v>
      </c>
      <c r="J145" s="55">
        <f>CAGLIARI!J34</f>
        <v>3</v>
      </c>
      <c r="K145" s="20">
        <f>CAGLIARI!K34</f>
        <v>0</v>
      </c>
      <c r="L145" s="20">
        <f>CAGLIARI!L34</f>
        <v>0</v>
      </c>
      <c r="M145" s="20">
        <f>CAGLIARI!M34</f>
        <v>0</v>
      </c>
      <c r="N145" s="20">
        <f>CAGLIARI!N34</f>
        <v>0</v>
      </c>
      <c r="O145" s="20">
        <f>CAGLIARI!O34</f>
        <v>0</v>
      </c>
      <c r="P145" s="20">
        <f>CAGLIARI!P34</f>
        <v>0</v>
      </c>
      <c r="Q145" s="20">
        <f>CAGLIARI!Q34</f>
        <v>0</v>
      </c>
    </row>
    <row r="146" spans="1:17" ht="12.75">
      <c r="A146" s="9" t="s">
        <v>207</v>
      </c>
      <c r="B146" s="16">
        <v>91055</v>
      </c>
      <c r="C146" s="16">
        <v>91055</v>
      </c>
      <c r="D146" s="20">
        <f>NUORO!D30</f>
        <v>3080</v>
      </c>
      <c r="E146" s="20">
        <f>NUORO!E30</f>
        <v>3226</v>
      </c>
      <c r="F146" s="20">
        <f>NUORO!F30</f>
        <v>6306</v>
      </c>
      <c r="G146" s="20">
        <f>NUORO!G30</f>
        <v>135</v>
      </c>
      <c r="H146" s="20">
        <f>NUORO!H30</f>
        <v>130</v>
      </c>
      <c r="I146" s="20">
        <f>NUORO!I30</f>
        <v>265</v>
      </c>
      <c r="J146" s="55">
        <f>NUORO!J30</f>
        <v>7</v>
      </c>
      <c r="K146" s="20">
        <f>NUORO!K30</f>
        <v>0</v>
      </c>
      <c r="L146" s="20">
        <f>NUORO!L30</f>
        <v>0</v>
      </c>
      <c r="M146" s="20">
        <f>NUORO!M30</f>
        <v>0</v>
      </c>
      <c r="N146" s="20">
        <f>NUORO!N30</f>
        <v>0</v>
      </c>
      <c r="O146" s="20">
        <f>NUORO!O30</f>
        <v>1</v>
      </c>
      <c r="P146" s="20">
        <f>NUORO!P30</f>
        <v>0</v>
      </c>
      <c r="Q146" s="20">
        <f>NUORO!Q30</f>
        <v>1</v>
      </c>
    </row>
    <row r="147" spans="1:17" ht="12.75">
      <c r="A147" s="9" t="s">
        <v>208</v>
      </c>
      <c r="B147" s="16">
        <v>91056</v>
      </c>
      <c r="C147" s="16">
        <v>91056</v>
      </c>
      <c r="D147" s="20">
        <f>NUORO!D31</f>
        <v>627</v>
      </c>
      <c r="E147" s="20">
        <f>NUORO!E31</f>
        <v>650</v>
      </c>
      <c r="F147" s="20">
        <f>NUORO!F31</f>
        <v>1277</v>
      </c>
      <c r="G147" s="20">
        <f>NUORO!G31</f>
        <v>62</v>
      </c>
      <c r="H147" s="20">
        <f>NUORO!H31</f>
        <v>56</v>
      </c>
      <c r="I147" s="20">
        <f>NUORO!I31</f>
        <v>118</v>
      </c>
      <c r="J147" s="55">
        <f>NUORO!J31</f>
        <v>2</v>
      </c>
      <c r="K147" s="20">
        <f>NUORO!K31</f>
        <v>0</v>
      </c>
      <c r="L147" s="20">
        <f>NUORO!L31</f>
        <v>0</v>
      </c>
      <c r="M147" s="20">
        <f>NUORO!M31</f>
        <v>0</v>
      </c>
      <c r="N147" s="20">
        <f>NUORO!N31</f>
        <v>0</v>
      </c>
      <c r="O147" s="20">
        <f>NUORO!O31</f>
        <v>0</v>
      </c>
      <c r="P147" s="20">
        <f>NUORO!P31</f>
        <v>0</v>
      </c>
      <c r="Q147" s="20">
        <f>NUORO!Q31</f>
        <v>0</v>
      </c>
    </row>
    <row r="148" spans="1:17" ht="12.75">
      <c r="A148" s="9" t="s">
        <v>209</v>
      </c>
      <c r="B148" s="16">
        <v>91057</v>
      </c>
      <c r="C148" s="16">
        <v>91057</v>
      </c>
      <c r="D148" s="20">
        <f>NUORO!D32</f>
        <v>455</v>
      </c>
      <c r="E148" s="20">
        <f>NUORO!E32</f>
        <v>447</v>
      </c>
      <c r="F148" s="20">
        <f>NUORO!F32</f>
        <v>902</v>
      </c>
      <c r="G148" s="20">
        <f>NUORO!G32</f>
        <v>84</v>
      </c>
      <c r="H148" s="20">
        <f>NUORO!H32</f>
        <v>59</v>
      </c>
      <c r="I148" s="20">
        <f>NUORO!I32</f>
        <v>143</v>
      </c>
      <c r="J148" s="55">
        <f>NUORO!J32</f>
        <v>1</v>
      </c>
      <c r="K148" s="20">
        <f>NUORO!K32</f>
        <v>0</v>
      </c>
      <c r="L148" s="20">
        <f>NUORO!L32</f>
        <v>0</v>
      </c>
      <c r="M148" s="20">
        <f>NUORO!M32</f>
        <v>0</v>
      </c>
      <c r="N148" s="20">
        <f>NUORO!N32</f>
        <v>0</v>
      </c>
      <c r="O148" s="20">
        <f>NUORO!O32</f>
        <v>0</v>
      </c>
      <c r="P148" s="20">
        <f>NUORO!P32</f>
        <v>0</v>
      </c>
      <c r="Q148" s="20">
        <f>NUORO!Q32</f>
        <v>0</v>
      </c>
    </row>
    <row r="149" spans="1:17" ht="12.75">
      <c r="A149" s="9" t="s">
        <v>210</v>
      </c>
      <c r="B149" s="16">
        <v>91058</v>
      </c>
      <c r="C149" s="16">
        <v>91058</v>
      </c>
      <c r="D149" s="21">
        <f>NUORO!D33</f>
        <v>197</v>
      </c>
      <c r="E149" s="21">
        <f>NUORO!E33</f>
        <v>205</v>
      </c>
      <c r="F149" s="21">
        <f>NUORO!F33</f>
        <v>402</v>
      </c>
      <c r="G149" s="21">
        <f>NUORO!G33</f>
        <v>37</v>
      </c>
      <c r="H149" s="21">
        <f>NUORO!H33</f>
        <v>28</v>
      </c>
      <c r="I149" s="21">
        <f>NUORO!I33</f>
        <v>65</v>
      </c>
      <c r="J149" s="56">
        <f>NUORO!J33</f>
        <v>1</v>
      </c>
      <c r="K149" s="21">
        <f>NUORO!K33</f>
        <v>0</v>
      </c>
      <c r="L149" s="21">
        <f>NUORO!L33</f>
        <v>0</v>
      </c>
      <c r="M149" s="21">
        <f>NUORO!M33</f>
        <v>0</v>
      </c>
      <c r="N149" s="21">
        <f>NUORO!N33</f>
        <v>1</v>
      </c>
      <c r="O149" s="21">
        <f>NUORO!O33</f>
        <v>0</v>
      </c>
      <c r="P149" s="21">
        <f>NUORO!P33</f>
        <v>0</v>
      </c>
      <c r="Q149" s="21">
        <f>NUORO!Q33</f>
        <v>0</v>
      </c>
    </row>
    <row r="150" spans="1:17" ht="12.75">
      <c r="A150" s="9" t="s">
        <v>211</v>
      </c>
      <c r="B150" s="16">
        <v>91059</v>
      </c>
      <c r="C150" s="16">
        <v>91059</v>
      </c>
      <c r="D150" s="20">
        <f>NUORO!D34</f>
        <v>336</v>
      </c>
      <c r="E150" s="20">
        <f>NUORO!E34</f>
        <v>347</v>
      </c>
      <c r="F150" s="20">
        <f>NUORO!F34</f>
        <v>683</v>
      </c>
      <c r="G150" s="20">
        <f>NUORO!G34</f>
        <v>23</v>
      </c>
      <c r="H150" s="20">
        <f>NUORO!H34</f>
        <v>19</v>
      </c>
      <c r="I150" s="20">
        <f>NUORO!I34</f>
        <v>42</v>
      </c>
      <c r="J150" s="55">
        <f>NUORO!J34</f>
        <v>1</v>
      </c>
      <c r="K150" s="20">
        <f>NUORO!K34</f>
        <v>0</v>
      </c>
      <c r="L150" s="20">
        <f>NUORO!L34</f>
        <v>0</v>
      </c>
      <c r="M150" s="20">
        <f>NUORO!M34</f>
        <v>0</v>
      </c>
      <c r="N150" s="20">
        <f>NUORO!N34</f>
        <v>0</v>
      </c>
      <c r="O150" s="20">
        <f>NUORO!O34</f>
        <v>0</v>
      </c>
      <c r="P150" s="20">
        <f>NUORO!P34</f>
        <v>0</v>
      </c>
      <c r="Q150" s="20">
        <f>NUORO!Q34</f>
        <v>0</v>
      </c>
    </row>
    <row r="151" spans="1:17" ht="12.75">
      <c r="A151" s="9" t="s">
        <v>212</v>
      </c>
      <c r="B151" s="16">
        <v>91060</v>
      </c>
      <c r="C151" s="16">
        <v>91060</v>
      </c>
      <c r="D151" s="21">
        <f>NUORO!D35</f>
        <v>402</v>
      </c>
      <c r="E151" s="21">
        <f>NUORO!E35</f>
        <v>428</v>
      </c>
      <c r="F151" s="21">
        <f>NUORO!F35</f>
        <v>830</v>
      </c>
      <c r="G151" s="21">
        <f>NUORO!G35</f>
        <v>45</v>
      </c>
      <c r="H151" s="21">
        <f>NUORO!H35</f>
        <v>29</v>
      </c>
      <c r="I151" s="21">
        <f>NUORO!I35</f>
        <v>74</v>
      </c>
      <c r="J151" s="56">
        <f>NUORO!J35</f>
        <v>1</v>
      </c>
      <c r="K151" s="21">
        <f>NUORO!K35</f>
        <v>0</v>
      </c>
      <c r="L151" s="21">
        <f>NUORO!L35</f>
        <v>0</v>
      </c>
      <c r="M151" s="21">
        <f>NUORO!M35</f>
        <v>0</v>
      </c>
      <c r="N151" s="21">
        <f>NUORO!N35</f>
        <v>0</v>
      </c>
      <c r="O151" s="21">
        <f>NUORO!O35</f>
        <v>0</v>
      </c>
      <c r="P151" s="21">
        <f>NUORO!P35</f>
        <v>0</v>
      </c>
      <c r="Q151" s="21">
        <f>NUORO!Q35</f>
        <v>0</v>
      </c>
    </row>
    <row r="152" spans="1:17" ht="12.75">
      <c r="A152" s="9" t="s">
        <v>213</v>
      </c>
      <c r="B152" s="16">
        <v>91061</v>
      </c>
      <c r="C152" s="16">
        <v>91061</v>
      </c>
      <c r="D152" s="20">
        <f>NUORO!D36</f>
        <v>1467</v>
      </c>
      <c r="E152" s="20">
        <f>NUORO!E36</f>
        <v>1494</v>
      </c>
      <c r="F152" s="20">
        <f>NUORO!F36</f>
        <v>2961</v>
      </c>
      <c r="G152" s="20">
        <f>NUORO!G36</f>
        <v>222</v>
      </c>
      <c r="H152" s="20">
        <f>NUORO!H36</f>
        <v>217</v>
      </c>
      <c r="I152" s="20">
        <f>NUORO!I36</f>
        <v>439</v>
      </c>
      <c r="J152" s="55">
        <f>NUORO!J36</f>
        <v>3</v>
      </c>
      <c r="K152" s="20">
        <f>NUORO!K36</f>
        <v>0</v>
      </c>
      <c r="L152" s="20">
        <f>NUORO!L36</f>
        <v>0</v>
      </c>
      <c r="M152" s="20">
        <f>NUORO!M36</f>
        <v>0</v>
      </c>
      <c r="N152" s="20">
        <f>NUORO!N36</f>
        <v>0</v>
      </c>
      <c r="O152" s="20">
        <f>NUORO!O36</f>
        <v>0</v>
      </c>
      <c r="P152" s="20">
        <f>NUORO!P36</f>
        <v>0</v>
      </c>
      <c r="Q152" s="20">
        <f>NUORO!Q36</f>
        <v>0</v>
      </c>
    </row>
    <row r="153" spans="1:17" ht="12.75">
      <c r="A153" s="9" t="s">
        <v>214</v>
      </c>
      <c r="B153" s="16">
        <v>91062</v>
      </c>
      <c r="C153" s="16">
        <v>91062</v>
      </c>
      <c r="D153" s="20">
        <f>NUORO!D37</f>
        <v>1829</v>
      </c>
      <c r="E153" s="20">
        <f>NUORO!E37</f>
        <v>1778</v>
      </c>
      <c r="F153" s="20">
        <f>NUORO!F37</f>
        <v>3607</v>
      </c>
      <c r="G153" s="20">
        <f>NUORO!G37</f>
        <v>39</v>
      </c>
      <c r="H153" s="20">
        <f>NUORO!H37</f>
        <v>49</v>
      </c>
      <c r="I153" s="20">
        <f>NUORO!I37</f>
        <v>88</v>
      </c>
      <c r="J153" s="55">
        <f>NUORO!J37</f>
        <v>4</v>
      </c>
      <c r="K153" s="20">
        <f>NUORO!K37</f>
        <v>0</v>
      </c>
      <c r="L153" s="20">
        <f>NUORO!L37</f>
        <v>0</v>
      </c>
      <c r="M153" s="20">
        <f>NUORO!M37</f>
        <v>0</v>
      </c>
      <c r="N153" s="20">
        <f>NUORO!N37</f>
        <v>0</v>
      </c>
      <c r="O153" s="20">
        <f>NUORO!O37</f>
        <v>0</v>
      </c>
      <c r="P153" s="20">
        <f>NUORO!P37</f>
        <v>0</v>
      </c>
      <c r="Q153" s="20">
        <f>NUORO!Q37</f>
        <v>0</v>
      </c>
    </row>
    <row r="154" spans="1:17" ht="12.75">
      <c r="A154" s="9" t="s">
        <v>215</v>
      </c>
      <c r="B154" s="16">
        <v>91063</v>
      </c>
      <c r="C154" s="16">
        <v>91063</v>
      </c>
      <c r="D154" s="20">
        <f>NUORO!D38</f>
        <v>2840</v>
      </c>
      <c r="E154" s="20">
        <f>NUORO!E38</f>
        <v>2878</v>
      </c>
      <c r="F154" s="20">
        <f>NUORO!F38</f>
        <v>5718</v>
      </c>
      <c r="G154" s="20">
        <f>NUORO!G38</f>
        <v>218</v>
      </c>
      <c r="H154" s="20">
        <f>NUORO!H38</f>
        <v>190</v>
      </c>
      <c r="I154" s="20">
        <f>NUORO!I38</f>
        <v>408</v>
      </c>
      <c r="J154" s="55">
        <f>NUORO!J38</f>
        <v>5</v>
      </c>
      <c r="K154" s="20">
        <f>NUORO!K38</f>
        <v>0</v>
      </c>
      <c r="L154" s="20">
        <f>NUORO!L38</f>
        <v>0</v>
      </c>
      <c r="M154" s="20">
        <f>NUORO!M38</f>
        <v>0</v>
      </c>
      <c r="N154" s="20">
        <f>NUORO!N38</f>
        <v>0</v>
      </c>
      <c r="O154" s="20">
        <f>NUORO!O38</f>
        <v>0</v>
      </c>
      <c r="P154" s="20">
        <f>NUORO!P38</f>
        <v>0</v>
      </c>
      <c r="Q154" s="20">
        <f>NUORO!Q38</f>
        <v>0</v>
      </c>
    </row>
    <row r="155" spans="1:17" ht="12.75">
      <c r="A155" s="9" t="s">
        <v>216</v>
      </c>
      <c r="B155" s="16">
        <v>91064</v>
      </c>
      <c r="C155" s="16">
        <v>91064</v>
      </c>
      <c r="D155" s="20">
        <f>NUORO!D39</f>
        <v>1130</v>
      </c>
      <c r="E155" s="20">
        <f>NUORO!E39</f>
        <v>1113</v>
      </c>
      <c r="F155" s="20">
        <f>NUORO!F39</f>
        <v>2243</v>
      </c>
      <c r="G155" s="20">
        <f>NUORO!G39</f>
        <v>292</v>
      </c>
      <c r="H155" s="20">
        <f>NUORO!H39</f>
        <v>232</v>
      </c>
      <c r="I155" s="20">
        <f>NUORO!I39</f>
        <v>524</v>
      </c>
      <c r="J155" s="55">
        <f>NUORO!J39</f>
        <v>3</v>
      </c>
      <c r="K155" s="20">
        <f>NUORO!K39</f>
        <v>0</v>
      </c>
      <c r="L155" s="20">
        <f>NUORO!L39</f>
        <v>0</v>
      </c>
      <c r="M155" s="20">
        <f>NUORO!M39</f>
        <v>0</v>
      </c>
      <c r="N155" s="20">
        <f>NUORO!N39</f>
        <v>0</v>
      </c>
      <c r="O155" s="20">
        <f>NUORO!O39</f>
        <v>0</v>
      </c>
      <c r="P155" s="20">
        <f>NUORO!P39</f>
        <v>1</v>
      </c>
      <c r="Q155" s="20">
        <f>NUORO!Q39</f>
        <v>1</v>
      </c>
    </row>
    <row r="156" spans="1:17" ht="12.75">
      <c r="A156" s="9" t="s">
        <v>49</v>
      </c>
      <c r="B156" s="16">
        <v>92118</v>
      </c>
      <c r="C156" s="16">
        <v>91065</v>
      </c>
      <c r="D156" s="20">
        <f>CAGLIARI!D35</f>
        <v>1101</v>
      </c>
      <c r="E156" s="20">
        <f>CAGLIARI!E35</f>
        <v>1076</v>
      </c>
      <c r="F156" s="20">
        <f>CAGLIARI!F35</f>
        <v>2177</v>
      </c>
      <c r="G156" s="20">
        <f>CAGLIARI!G35</f>
        <v>81</v>
      </c>
      <c r="H156" s="20">
        <f>CAGLIARI!H35</f>
        <v>69</v>
      </c>
      <c r="I156" s="20">
        <f>CAGLIARI!I35</f>
        <v>150</v>
      </c>
      <c r="J156" s="55">
        <f>CAGLIARI!J35</f>
        <v>3</v>
      </c>
      <c r="K156" s="20">
        <f>CAGLIARI!K35</f>
        <v>0</v>
      </c>
      <c r="L156" s="20">
        <f>CAGLIARI!L35</f>
        <v>0</v>
      </c>
      <c r="M156" s="20">
        <f>CAGLIARI!M35</f>
        <v>0</v>
      </c>
      <c r="N156" s="20">
        <f>CAGLIARI!N35</f>
        <v>0</v>
      </c>
      <c r="O156" s="20">
        <f>CAGLIARI!O35</f>
        <v>0</v>
      </c>
      <c r="P156" s="20">
        <f>CAGLIARI!P35</f>
        <v>0</v>
      </c>
      <c r="Q156" s="20">
        <f>CAGLIARI!Q35</f>
        <v>0</v>
      </c>
    </row>
    <row r="157" spans="1:17" ht="12.75">
      <c r="A157" s="9" t="s">
        <v>217</v>
      </c>
      <c r="B157" s="16">
        <v>91066</v>
      </c>
      <c r="C157" s="16">
        <v>91066</v>
      </c>
      <c r="D157" s="20">
        <f>NUORO!D40</f>
        <v>669</v>
      </c>
      <c r="E157" s="20">
        <f>NUORO!E40</f>
        <v>598</v>
      </c>
      <c r="F157" s="20">
        <f>NUORO!F40</f>
        <v>1267</v>
      </c>
      <c r="G157" s="20">
        <f>NUORO!G40</f>
        <v>124</v>
      </c>
      <c r="H157" s="20">
        <f>NUORO!H40</f>
        <v>80</v>
      </c>
      <c r="I157" s="20">
        <f>NUORO!I40</f>
        <v>204</v>
      </c>
      <c r="J157" s="55">
        <f>NUORO!J40</f>
        <v>2</v>
      </c>
      <c r="K157" s="20">
        <f>NUORO!K40</f>
        <v>0</v>
      </c>
      <c r="L157" s="20">
        <f>NUORO!L40</f>
        <v>0</v>
      </c>
      <c r="M157" s="20">
        <f>NUORO!M40</f>
        <v>0</v>
      </c>
      <c r="N157" s="20">
        <f>NUORO!N40</f>
        <v>0</v>
      </c>
      <c r="O157" s="20">
        <f>NUORO!O40</f>
        <v>1</v>
      </c>
      <c r="P157" s="20">
        <f>NUORO!P40</f>
        <v>0</v>
      </c>
      <c r="Q157" s="20">
        <f>NUORO!Q40</f>
        <v>1</v>
      </c>
    </row>
    <row r="158" spans="1:17" ht="12.75">
      <c r="A158" s="9" t="s">
        <v>218</v>
      </c>
      <c r="B158" s="16">
        <v>91067</v>
      </c>
      <c r="C158" s="16">
        <v>91067</v>
      </c>
      <c r="D158" s="20">
        <f>NUORO!D41</f>
        <v>1077</v>
      </c>
      <c r="E158" s="20">
        <f>NUORO!E41</f>
        <v>1148</v>
      </c>
      <c r="F158" s="20">
        <f>NUORO!F41</f>
        <v>2225</v>
      </c>
      <c r="G158" s="20">
        <f>NUORO!G41</f>
        <v>79</v>
      </c>
      <c r="H158" s="20">
        <f>NUORO!H41</f>
        <v>72</v>
      </c>
      <c r="I158" s="20">
        <f>NUORO!I41</f>
        <v>151</v>
      </c>
      <c r="J158" s="55">
        <f>NUORO!J41</f>
        <v>3</v>
      </c>
      <c r="K158" s="20">
        <f>NUORO!K41</f>
        <v>0</v>
      </c>
      <c r="L158" s="20">
        <f>NUORO!L41</f>
        <v>0</v>
      </c>
      <c r="M158" s="20">
        <f>NUORO!M41</f>
        <v>0</v>
      </c>
      <c r="N158" s="20">
        <f>NUORO!N41</f>
        <v>0</v>
      </c>
      <c r="O158" s="20">
        <f>NUORO!O41</f>
        <v>0</v>
      </c>
      <c r="P158" s="20">
        <f>NUORO!P41</f>
        <v>0</v>
      </c>
      <c r="Q158" s="20">
        <f>NUORO!Q41</f>
        <v>0</v>
      </c>
    </row>
    <row r="159" spans="1:17" ht="12.75">
      <c r="A159" s="9" t="s">
        <v>219</v>
      </c>
      <c r="B159" s="16">
        <v>91068</v>
      </c>
      <c r="C159" s="16">
        <v>91068</v>
      </c>
      <c r="D159" s="20">
        <f>NUORO!D42</f>
        <v>102</v>
      </c>
      <c r="E159" s="20">
        <f>NUORO!E42</f>
        <v>106</v>
      </c>
      <c r="F159" s="20">
        <f>NUORO!F42</f>
        <v>208</v>
      </c>
      <c r="G159" s="20">
        <f>NUORO!G42</f>
        <v>11</v>
      </c>
      <c r="H159" s="20">
        <f>NUORO!H42</f>
        <v>8</v>
      </c>
      <c r="I159" s="20">
        <f>NUORO!I42</f>
        <v>19</v>
      </c>
      <c r="J159" s="55">
        <f>NUORO!J42</f>
        <v>1</v>
      </c>
      <c r="K159" s="20">
        <f>NUORO!K42</f>
        <v>0</v>
      </c>
      <c r="L159" s="20">
        <f>NUORO!L42</f>
        <v>0</v>
      </c>
      <c r="M159" s="20">
        <f>NUORO!M42</f>
        <v>0</v>
      </c>
      <c r="N159" s="20">
        <f>NUORO!N42</f>
        <v>0</v>
      </c>
      <c r="O159" s="20">
        <f>NUORO!O42</f>
        <v>0</v>
      </c>
      <c r="P159" s="20">
        <f>NUORO!P42</f>
        <v>0</v>
      </c>
      <c r="Q159" s="20">
        <f>NUORO!Q42</f>
        <v>0</v>
      </c>
    </row>
    <row r="160" spans="1:17" ht="12.75">
      <c r="A160" s="9" t="s">
        <v>335</v>
      </c>
      <c r="B160" s="16">
        <v>105013</v>
      </c>
      <c r="C160" s="16">
        <v>91069</v>
      </c>
      <c r="D160" s="20">
        <f>OGLIASTRA!D15</f>
        <v>536</v>
      </c>
      <c r="E160" s="20">
        <f>OGLIASTRA!E15</f>
        <v>455</v>
      </c>
      <c r="F160" s="20">
        <f>OGLIASTRA!F15</f>
        <v>991</v>
      </c>
      <c r="G160" s="20">
        <f>OGLIASTRA!G15</f>
        <v>174</v>
      </c>
      <c r="H160" s="20">
        <f>OGLIASTRA!H15</f>
        <v>105</v>
      </c>
      <c r="I160" s="20">
        <f>OGLIASTRA!I15</f>
        <v>279</v>
      </c>
      <c r="J160" s="55">
        <f>OGLIASTRA!J15</f>
        <v>1</v>
      </c>
      <c r="K160" s="20">
        <f>OGLIASTRA!K15</f>
        <v>0</v>
      </c>
      <c r="L160" s="20">
        <f>OGLIASTRA!L15</f>
        <v>0</v>
      </c>
      <c r="M160" s="20">
        <f>OGLIASTRA!M15</f>
        <v>0</v>
      </c>
      <c r="N160" s="20">
        <f>OGLIASTRA!N15</f>
        <v>0</v>
      </c>
      <c r="O160" s="20">
        <f>OGLIASTRA!O15</f>
        <v>0</v>
      </c>
      <c r="P160" s="20">
        <f>OGLIASTRA!P15</f>
        <v>0</v>
      </c>
      <c r="Q160" s="20">
        <f>OGLIASTRA!Q15</f>
        <v>0</v>
      </c>
    </row>
    <row r="161" spans="1:17" ht="12.75">
      <c r="A161" s="9" t="s">
        <v>220</v>
      </c>
      <c r="B161" s="16">
        <v>91070</v>
      </c>
      <c r="C161" s="16">
        <v>91070</v>
      </c>
      <c r="D161" s="21">
        <f>NUORO!D43</f>
        <v>1100</v>
      </c>
      <c r="E161" s="21">
        <f>NUORO!E43</f>
        <v>1140</v>
      </c>
      <c r="F161" s="21">
        <f>NUORO!F43</f>
        <v>2240</v>
      </c>
      <c r="G161" s="21">
        <f>NUORO!G43</f>
        <v>111</v>
      </c>
      <c r="H161" s="21">
        <f>NUORO!H43</f>
        <v>127</v>
      </c>
      <c r="I161" s="21">
        <f>NUORO!I43</f>
        <v>238</v>
      </c>
      <c r="J161" s="56">
        <f>NUORO!J43</f>
        <v>2</v>
      </c>
      <c r="K161" s="21">
        <f>NUORO!K43</f>
        <v>0</v>
      </c>
      <c r="L161" s="21">
        <f>NUORO!L43</f>
        <v>0</v>
      </c>
      <c r="M161" s="21">
        <f>NUORO!M43</f>
        <v>0</v>
      </c>
      <c r="N161" s="21">
        <f>NUORO!N43</f>
        <v>0</v>
      </c>
      <c r="O161" s="21">
        <f>NUORO!O43</f>
        <v>0</v>
      </c>
      <c r="P161" s="21">
        <f>NUORO!P43</f>
        <v>0</v>
      </c>
      <c r="Q161" s="21">
        <f>NUORO!Q43</f>
        <v>0</v>
      </c>
    </row>
    <row r="162" spans="1:17" ht="12.75">
      <c r="A162" s="9" t="s">
        <v>221</v>
      </c>
      <c r="B162" s="16">
        <v>91071</v>
      </c>
      <c r="C162" s="16">
        <v>91071</v>
      </c>
      <c r="D162" s="20">
        <f>NUORO!D44</f>
        <v>717</v>
      </c>
      <c r="E162" s="20">
        <f>NUORO!E44</f>
        <v>660</v>
      </c>
      <c r="F162" s="20">
        <f>NUORO!F44</f>
        <v>1377</v>
      </c>
      <c r="G162" s="20">
        <f>NUORO!G44</f>
        <v>25</v>
      </c>
      <c r="H162" s="20">
        <f>NUORO!H44</f>
        <v>15</v>
      </c>
      <c r="I162" s="20">
        <f>NUORO!I44</f>
        <v>40</v>
      </c>
      <c r="J162" s="55">
        <f>NUORO!J44</f>
        <v>2</v>
      </c>
      <c r="K162" s="20">
        <f>NUORO!K44</f>
        <v>0</v>
      </c>
      <c r="L162" s="20">
        <f>NUORO!L44</f>
        <v>0</v>
      </c>
      <c r="M162" s="20">
        <f>NUORO!M44</f>
        <v>0</v>
      </c>
      <c r="N162" s="20">
        <f>NUORO!N44</f>
        <v>0</v>
      </c>
      <c r="O162" s="20">
        <f>NUORO!O44</f>
        <v>0</v>
      </c>
      <c r="P162" s="20">
        <f>NUORO!P44</f>
        <v>0</v>
      </c>
      <c r="Q162" s="20">
        <f>NUORO!Q44</f>
        <v>0</v>
      </c>
    </row>
    <row r="163" spans="1:17" ht="12.75">
      <c r="A163" s="9" t="s">
        <v>336</v>
      </c>
      <c r="B163" s="16">
        <v>105014</v>
      </c>
      <c r="C163" s="16">
        <v>91072</v>
      </c>
      <c r="D163" s="20">
        <f>OGLIASTRA!D16</f>
        <v>993</v>
      </c>
      <c r="E163" s="20">
        <f>OGLIASTRA!E16</f>
        <v>948</v>
      </c>
      <c r="F163" s="20">
        <f>OGLIASTRA!F16</f>
        <v>1941</v>
      </c>
      <c r="G163" s="20">
        <f>OGLIASTRA!G16</f>
        <v>122</v>
      </c>
      <c r="H163" s="20">
        <f>OGLIASTRA!H16</f>
        <v>87</v>
      </c>
      <c r="I163" s="20">
        <f>OGLIASTRA!I16</f>
        <v>209</v>
      </c>
      <c r="J163" s="55">
        <f>OGLIASTRA!J16</f>
        <v>3</v>
      </c>
      <c r="K163" s="20">
        <f>OGLIASTRA!K16</f>
        <v>0</v>
      </c>
      <c r="L163" s="20">
        <f>OGLIASTRA!L16</f>
        <v>0</v>
      </c>
      <c r="M163" s="20">
        <f>OGLIASTRA!M16</f>
        <v>0</v>
      </c>
      <c r="N163" s="20">
        <f>OGLIASTRA!N16</f>
        <v>0</v>
      </c>
      <c r="O163" s="20">
        <f>OGLIASTRA!O16</f>
        <v>0</v>
      </c>
      <c r="P163" s="20">
        <f>OGLIASTRA!P16</f>
        <v>0</v>
      </c>
      <c r="Q163" s="20">
        <f>OGLIASTRA!Q16</f>
        <v>0</v>
      </c>
    </row>
    <row r="164" spans="1:17" ht="12.75">
      <c r="A164" s="9" t="s">
        <v>222</v>
      </c>
      <c r="B164" s="16">
        <v>91073</v>
      </c>
      <c r="C164" s="16">
        <v>91073</v>
      </c>
      <c r="D164" s="20">
        <f>NUORO!D45</f>
        <v>1314</v>
      </c>
      <c r="E164" s="20">
        <f>NUORO!E45</f>
        <v>1226</v>
      </c>
      <c r="F164" s="20">
        <f>NUORO!F45</f>
        <v>2540</v>
      </c>
      <c r="G164" s="20">
        <f>NUORO!G45</f>
        <v>140</v>
      </c>
      <c r="H164" s="20">
        <f>NUORO!H45</f>
        <v>100</v>
      </c>
      <c r="I164" s="20">
        <f>NUORO!I45</f>
        <v>240</v>
      </c>
      <c r="J164" s="55">
        <f>NUORO!J45</f>
        <v>3</v>
      </c>
      <c r="K164" s="20">
        <f>NUORO!K45</f>
        <v>0</v>
      </c>
      <c r="L164" s="20">
        <f>NUORO!L45</f>
        <v>0</v>
      </c>
      <c r="M164" s="20">
        <f>NUORO!M45</f>
        <v>0</v>
      </c>
      <c r="N164" s="20">
        <f>NUORO!N45</f>
        <v>0</v>
      </c>
      <c r="O164" s="20">
        <f>NUORO!O45</f>
        <v>0</v>
      </c>
      <c r="P164" s="20">
        <f>NUORO!P45</f>
        <v>0</v>
      </c>
      <c r="Q164" s="20">
        <f>NUORO!Q45</f>
        <v>0</v>
      </c>
    </row>
    <row r="165" spans="1:17" ht="12.75">
      <c r="A165" s="9" t="s">
        <v>55</v>
      </c>
      <c r="B165" s="16">
        <v>92119</v>
      </c>
      <c r="C165" s="16">
        <v>91074</v>
      </c>
      <c r="D165" s="20">
        <f>CAGLIARI!D41</f>
        <v>426</v>
      </c>
      <c r="E165" s="20">
        <f>CAGLIARI!E41</f>
        <v>440</v>
      </c>
      <c r="F165" s="20">
        <f>CAGLIARI!F41</f>
        <v>866</v>
      </c>
      <c r="G165" s="20">
        <f>CAGLIARI!G41</f>
        <v>27</v>
      </c>
      <c r="H165" s="20">
        <f>CAGLIARI!H41</f>
        <v>19</v>
      </c>
      <c r="I165" s="20">
        <f>CAGLIARI!I41</f>
        <v>46</v>
      </c>
      <c r="J165" s="55">
        <f>CAGLIARI!J41</f>
        <v>1</v>
      </c>
      <c r="K165" s="20">
        <f>CAGLIARI!K41</f>
        <v>0</v>
      </c>
      <c r="L165" s="20">
        <f>CAGLIARI!L41</f>
        <v>0</v>
      </c>
      <c r="M165" s="20">
        <f>CAGLIARI!M41</f>
        <v>0</v>
      </c>
      <c r="N165" s="20">
        <f>CAGLIARI!N41</f>
        <v>0</v>
      </c>
      <c r="O165" s="20">
        <f>CAGLIARI!O41</f>
        <v>0</v>
      </c>
      <c r="P165" s="20">
        <f>CAGLIARI!P41</f>
        <v>0</v>
      </c>
      <c r="Q165" s="20">
        <f>CAGLIARI!Q41</f>
        <v>0</v>
      </c>
    </row>
    <row r="166" spans="1:17" ht="12.75">
      <c r="A166" s="9" t="s">
        <v>144</v>
      </c>
      <c r="B166" s="16">
        <v>95086</v>
      </c>
      <c r="C166" s="16">
        <v>91075</v>
      </c>
      <c r="D166" s="20">
        <f>ORISTANO!D55</f>
        <v>127</v>
      </c>
      <c r="E166" s="20">
        <f>ORISTANO!E55</f>
        <v>135</v>
      </c>
      <c r="F166" s="20">
        <f>ORISTANO!F55</f>
        <v>262</v>
      </c>
      <c r="G166" s="20">
        <f>ORISTANO!G55</f>
        <v>52</v>
      </c>
      <c r="H166" s="20">
        <f>ORISTANO!H55</f>
        <v>50</v>
      </c>
      <c r="I166" s="20">
        <f>ORISTANO!I55</f>
        <v>102</v>
      </c>
      <c r="J166" s="55">
        <f>ORISTANO!J55</f>
        <v>1</v>
      </c>
      <c r="K166" s="20">
        <f>ORISTANO!K55</f>
        <v>0</v>
      </c>
      <c r="L166" s="20">
        <f>ORISTANO!L55</f>
        <v>0</v>
      </c>
      <c r="M166" s="20">
        <f>ORISTANO!M55</f>
        <v>0</v>
      </c>
      <c r="N166" s="20">
        <f>ORISTANO!N55</f>
        <v>0</v>
      </c>
      <c r="O166" s="20">
        <f>ORISTANO!O55</f>
        <v>0</v>
      </c>
      <c r="P166" s="20">
        <f>ORISTANO!P55</f>
        <v>0</v>
      </c>
      <c r="Q166" s="20">
        <f>ORISTANO!Q55</f>
        <v>0</v>
      </c>
    </row>
    <row r="167" spans="1:17" ht="12.75">
      <c r="A167" s="9" t="s">
        <v>396</v>
      </c>
      <c r="B167" s="16">
        <v>104021</v>
      </c>
      <c r="C167" s="16">
        <v>91076</v>
      </c>
      <c r="D167" s="20">
        <f>'OLBIA-TEMPIO'!D23</f>
        <v>2037</v>
      </c>
      <c r="E167" s="20">
        <f>'OLBIA-TEMPIO'!E23</f>
        <v>1919</v>
      </c>
      <c r="F167" s="20">
        <f>'OLBIA-TEMPIO'!F23</f>
        <v>3956</v>
      </c>
      <c r="G167" s="20">
        <f>'OLBIA-TEMPIO'!G23</f>
        <v>96</v>
      </c>
      <c r="H167" s="20">
        <f>'OLBIA-TEMPIO'!H23</f>
        <v>63</v>
      </c>
      <c r="I167" s="20">
        <f>'OLBIA-TEMPIO'!I23</f>
        <v>159</v>
      </c>
      <c r="J167" s="55">
        <f>'OLBIA-TEMPIO'!J23</f>
        <v>4</v>
      </c>
      <c r="K167" s="20">
        <f>'OLBIA-TEMPIO'!K23</f>
        <v>0</v>
      </c>
      <c r="L167" s="20">
        <f>'OLBIA-TEMPIO'!L23</f>
        <v>0</v>
      </c>
      <c r="M167" s="20">
        <f>'OLBIA-TEMPIO'!M23</f>
        <v>0</v>
      </c>
      <c r="N167" s="20">
        <f>'OLBIA-TEMPIO'!N23</f>
        <v>0</v>
      </c>
      <c r="O167" s="20">
        <f>'OLBIA-TEMPIO'!O23</f>
        <v>1</v>
      </c>
      <c r="P167" s="20">
        <f>'OLBIA-TEMPIO'!P23</f>
        <v>1</v>
      </c>
      <c r="Q167" s="20">
        <f>'OLBIA-TEMPIO'!Q23</f>
        <v>2</v>
      </c>
    </row>
    <row r="168" spans="1:17" ht="12.75">
      <c r="A168" s="9" t="s">
        <v>223</v>
      </c>
      <c r="B168" s="16">
        <v>91077</v>
      </c>
      <c r="C168" s="16">
        <v>91077</v>
      </c>
      <c r="D168" s="20">
        <f>NUORO!D46</f>
        <v>736</v>
      </c>
      <c r="E168" s="20">
        <f>NUORO!E46</f>
        <v>817</v>
      </c>
      <c r="F168" s="20">
        <f>NUORO!F46</f>
        <v>1553</v>
      </c>
      <c r="G168" s="20">
        <f>NUORO!G46</f>
        <v>56</v>
      </c>
      <c r="H168" s="20">
        <f>NUORO!H46</f>
        <v>66</v>
      </c>
      <c r="I168" s="20">
        <f>NUORO!I46</f>
        <v>122</v>
      </c>
      <c r="J168" s="55">
        <f>NUORO!J46</f>
        <v>2</v>
      </c>
      <c r="K168" s="20">
        <f>NUORO!K46</f>
        <v>0</v>
      </c>
      <c r="L168" s="20">
        <f>NUORO!L46</f>
        <v>0</v>
      </c>
      <c r="M168" s="20">
        <f>NUORO!M46</f>
        <v>0</v>
      </c>
      <c r="N168" s="20">
        <f>NUORO!N46</f>
        <v>0</v>
      </c>
      <c r="O168" s="20">
        <f>NUORO!O46</f>
        <v>0</v>
      </c>
      <c r="P168" s="20">
        <f>NUORO!P46</f>
        <v>0</v>
      </c>
      <c r="Q168" s="20">
        <f>NUORO!Q46</f>
        <v>0</v>
      </c>
    </row>
    <row r="169" spans="1:17" ht="12.75">
      <c r="A169" s="9" t="s">
        <v>67</v>
      </c>
      <c r="B169" s="16">
        <v>92120</v>
      </c>
      <c r="C169" s="16">
        <v>91080</v>
      </c>
      <c r="D169" s="20">
        <f>CAGLIARI!D53</f>
        <v>330</v>
      </c>
      <c r="E169" s="20">
        <f>CAGLIARI!E53</f>
        <v>314</v>
      </c>
      <c r="F169" s="20">
        <f>CAGLIARI!F53</f>
        <v>644</v>
      </c>
      <c r="G169" s="20">
        <f>CAGLIARI!G53</f>
        <v>44</v>
      </c>
      <c r="H169" s="20">
        <f>CAGLIARI!H53</f>
        <v>18</v>
      </c>
      <c r="I169" s="20">
        <f>CAGLIARI!I53</f>
        <v>62</v>
      </c>
      <c r="J169" s="55">
        <f>CAGLIARI!J53</f>
        <v>1</v>
      </c>
      <c r="K169" s="20">
        <f>CAGLIARI!K53</f>
        <v>0</v>
      </c>
      <c r="L169" s="20">
        <f>CAGLIARI!L53</f>
        <v>0</v>
      </c>
      <c r="M169" s="20">
        <f>CAGLIARI!M53</f>
        <v>0</v>
      </c>
      <c r="N169" s="20">
        <f>CAGLIARI!N53</f>
        <v>0</v>
      </c>
      <c r="O169" s="20">
        <f>CAGLIARI!O53</f>
        <v>0</v>
      </c>
      <c r="P169" s="20">
        <f>CAGLIARI!P53</f>
        <v>0</v>
      </c>
      <c r="Q169" s="20">
        <f>CAGLIARI!Q53</f>
        <v>0</v>
      </c>
    </row>
    <row r="170" spans="1:17" ht="12.75">
      <c r="A170" s="9" t="s">
        <v>337</v>
      </c>
      <c r="B170" s="16">
        <v>105015</v>
      </c>
      <c r="C170" s="16">
        <v>91081</v>
      </c>
      <c r="D170" s="20">
        <f>OGLIASTRA!D17</f>
        <v>762</v>
      </c>
      <c r="E170" s="20">
        <f>OGLIASTRA!E17</f>
        <v>771</v>
      </c>
      <c r="F170" s="20">
        <f>OGLIASTRA!F17</f>
        <v>1533</v>
      </c>
      <c r="G170" s="20">
        <f>OGLIASTRA!G17</f>
        <v>203</v>
      </c>
      <c r="H170" s="20">
        <f>OGLIASTRA!H17</f>
        <v>209</v>
      </c>
      <c r="I170" s="20">
        <f>OGLIASTRA!I17</f>
        <v>412</v>
      </c>
      <c r="J170" s="55">
        <f>OGLIASTRA!J17</f>
        <v>2</v>
      </c>
      <c r="K170" s="20">
        <f>OGLIASTRA!K17</f>
        <v>0</v>
      </c>
      <c r="L170" s="20">
        <f>OGLIASTRA!L17</f>
        <v>1</v>
      </c>
      <c r="M170" s="20">
        <f>OGLIASTRA!M17</f>
        <v>0</v>
      </c>
      <c r="N170" s="20">
        <f>OGLIASTRA!N17</f>
        <v>0</v>
      </c>
      <c r="O170" s="20">
        <f>OGLIASTRA!O17</f>
        <v>0</v>
      </c>
      <c r="P170" s="20">
        <f>OGLIASTRA!P17</f>
        <v>0</v>
      </c>
      <c r="Q170" s="20">
        <f>OGLIASTRA!Q17</f>
        <v>0</v>
      </c>
    </row>
    <row r="171" spans="1:17" ht="12.75">
      <c r="A171" s="9" t="s">
        <v>70</v>
      </c>
      <c r="B171" s="16">
        <v>92121</v>
      </c>
      <c r="C171" s="16">
        <v>91082</v>
      </c>
      <c r="D171" s="20">
        <f>CAGLIARI!D56</f>
        <v>458</v>
      </c>
      <c r="E171" s="20">
        <f>CAGLIARI!E56</f>
        <v>446</v>
      </c>
      <c r="F171" s="20">
        <f>CAGLIARI!F56</f>
        <v>904</v>
      </c>
      <c r="G171" s="20">
        <f>CAGLIARI!G56</f>
        <v>62</v>
      </c>
      <c r="H171" s="20">
        <f>CAGLIARI!H56</f>
        <v>65</v>
      </c>
      <c r="I171" s="20">
        <f>CAGLIARI!I56</f>
        <v>127</v>
      </c>
      <c r="J171" s="55">
        <f>CAGLIARI!J56</f>
        <v>1</v>
      </c>
      <c r="K171" s="20">
        <f>CAGLIARI!K56</f>
        <v>0</v>
      </c>
      <c r="L171" s="20">
        <f>CAGLIARI!L56</f>
        <v>0</v>
      </c>
      <c r="M171" s="20">
        <f>CAGLIARI!M56</f>
        <v>0</v>
      </c>
      <c r="N171" s="20">
        <f>CAGLIARI!N56</f>
        <v>0</v>
      </c>
      <c r="O171" s="20">
        <f>CAGLIARI!O56</f>
        <v>0</v>
      </c>
      <c r="P171" s="20">
        <f>CAGLIARI!P56</f>
        <v>0</v>
      </c>
      <c r="Q171" s="20">
        <f>CAGLIARI!Q56</f>
        <v>0</v>
      </c>
    </row>
    <row r="172" spans="1:17" ht="12.75">
      <c r="A172" s="9" t="s">
        <v>224</v>
      </c>
      <c r="B172" s="16">
        <v>91083</v>
      </c>
      <c r="C172" s="16">
        <v>91083</v>
      </c>
      <c r="D172" s="20">
        <f>NUORO!D47</f>
        <v>998</v>
      </c>
      <c r="E172" s="20">
        <f>NUORO!E47</f>
        <v>1057</v>
      </c>
      <c r="F172" s="20">
        <f>NUORO!F47</f>
        <v>2055</v>
      </c>
      <c r="G172" s="20">
        <f>NUORO!G47</f>
        <v>114</v>
      </c>
      <c r="H172" s="20">
        <f>NUORO!H47</f>
        <v>110</v>
      </c>
      <c r="I172" s="20">
        <f>NUORO!I47</f>
        <v>224</v>
      </c>
      <c r="J172" s="55">
        <f>NUORO!J47</f>
        <v>3</v>
      </c>
      <c r="K172" s="20">
        <f>NUORO!K47</f>
        <v>0</v>
      </c>
      <c r="L172" s="20">
        <f>NUORO!L47</f>
        <v>0</v>
      </c>
      <c r="M172" s="20">
        <f>NUORO!M47</f>
        <v>0</v>
      </c>
      <c r="N172" s="20">
        <f>NUORO!N47</f>
        <v>0</v>
      </c>
      <c r="O172" s="20">
        <f>NUORO!O47</f>
        <v>0</v>
      </c>
      <c r="P172" s="20">
        <f>NUORO!P47</f>
        <v>0</v>
      </c>
      <c r="Q172" s="20">
        <f>NUORO!Q47</f>
        <v>0</v>
      </c>
    </row>
    <row r="173" spans="1:17" ht="12.75">
      <c r="A173" s="9" t="s">
        <v>225</v>
      </c>
      <c r="B173" s="16">
        <v>91084</v>
      </c>
      <c r="C173" s="16">
        <v>91084</v>
      </c>
      <c r="D173" s="20">
        <f>NUORO!D48</f>
        <v>1159</v>
      </c>
      <c r="E173" s="20">
        <f>NUORO!E48</f>
        <v>1216</v>
      </c>
      <c r="F173" s="20">
        <f>NUORO!F48</f>
        <v>2375</v>
      </c>
      <c r="G173" s="20">
        <f>NUORO!G48</f>
        <v>442</v>
      </c>
      <c r="H173" s="20">
        <f>NUORO!H48</f>
        <v>425</v>
      </c>
      <c r="I173" s="20">
        <f>NUORO!I48</f>
        <v>867</v>
      </c>
      <c r="J173" s="55">
        <f>NUORO!J48</f>
        <v>3</v>
      </c>
      <c r="K173" s="20">
        <f>NUORO!K48</f>
        <v>0</v>
      </c>
      <c r="L173" s="20">
        <f>NUORO!L48</f>
        <v>0</v>
      </c>
      <c r="M173" s="20">
        <f>NUORO!M48</f>
        <v>0</v>
      </c>
      <c r="N173" s="20">
        <f>NUORO!N48</f>
        <v>0</v>
      </c>
      <c r="O173" s="20">
        <f>NUORO!O48</f>
        <v>0</v>
      </c>
      <c r="P173" s="20">
        <f>NUORO!P48</f>
        <v>0</v>
      </c>
      <c r="Q173" s="20">
        <f>NUORO!Q48</f>
        <v>0</v>
      </c>
    </row>
    <row r="174" spans="1:17" ht="12.75">
      <c r="A174" s="9" t="s">
        <v>226</v>
      </c>
      <c r="B174" s="16">
        <v>91085</v>
      </c>
      <c r="C174" s="16">
        <v>91085</v>
      </c>
      <c r="D174" s="20">
        <f>NUORO!D49</f>
        <v>5371</v>
      </c>
      <c r="E174" s="20">
        <f>NUORO!E49</f>
        <v>5301</v>
      </c>
      <c r="F174" s="20">
        <f>NUORO!F49</f>
        <v>10672</v>
      </c>
      <c r="G174" s="20">
        <f>NUORO!G49</f>
        <v>742</v>
      </c>
      <c r="H174" s="20">
        <f>NUORO!H49</f>
        <v>678</v>
      </c>
      <c r="I174" s="20">
        <f>NUORO!I49</f>
        <v>1420</v>
      </c>
      <c r="J174" s="55">
        <f>NUORO!J49</f>
        <v>13</v>
      </c>
      <c r="K174" s="20">
        <f>NUORO!K49</f>
        <v>0</v>
      </c>
      <c r="L174" s="20">
        <f>NUORO!L49</f>
        <v>0</v>
      </c>
      <c r="M174" s="20">
        <f>NUORO!M49</f>
        <v>0</v>
      </c>
      <c r="N174" s="20">
        <f>NUORO!N49</f>
        <v>0</v>
      </c>
      <c r="O174" s="20">
        <f>NUORO!O49</f>
        <v>3</v>
      </c>
      <c r="P174" s="20">
        <f>NUORO!P49</f>
        <v>1</v>
      </c>
      <c r="Q174" s="20">
        <f>NUORO!Q49</f>
        <v>4</v>
      </c>
    </row>
    <row r="175" spans="1:17" ht="12.75">
      <c r="A175" s="9" t="s">
        <v>227</v>
      </c>
      <c r="B175" s="16">
        <v>91086</v>
      </c>
      <c r="C175" s="16">
        <v>91086</v>
      </c>
      <c r="D175" s="20">
        <f>NUORO!D50</f>
        <v>786</v>
      </c>
      <c r="E175" s="20">
        <f>NUORO!E50</f>
        <v>801</v>
      </c>
      <c r="F175" s="20">
        <f>NUORO!F50</f>
        <v>1587</v>
      </c>
      <c r="G175" s="20">
        <f>NUORO!G50</f>
        <v>75</v>
      </c>
      <c r="H175" s="20">
        <f>NUORO!H50</f>
        <v>62</v>
      </c>
      <c r="I175" s="20">
        <f>NUORO!I50</f>
        <v>137</v>
      </c>
      <c r="J175" s="55">
        <f>NUORO!J50</f>
        <v>2</v>
      </c>
      <c r="K175" s="20">
        <f>NUORO!K50</f>
        <v>0</v>
      </c>
      <c r="L175" s="20">
        <f>NUORO!L50</f>
        <v>1</v>
      </c>
      <c r="M175" s="20">
        <f>NUORO!M50</f>
        <v>0</v>
      </c>
      <c r="N175" s="20">
        <f>NUORO!N50</f>
        <v>0</v>
      </c>
      <c r="O175" s="20">
        <f>NUORO!O50</f>
        <v>1</v>
      </c>
      <c r="P175" s="20">
        <f>NUORO!P50</f>
        <v>0</v>
      </c>
      <c r="Q175" s="20">
        <f>NUORO!Q50</f>
        <v>1</v>
      </c>
    </row>
    <row r="176" spans="1:17" ht="12.75">
      <c r="A176" s="9" t="s">
        <v>165</v>
      </c>
      <c r="B176" s="16">
        <v>95087</v>
      </c>
      <c r="C176" s="16">
        <v>91087</v>
      </c>
      <c r="D176" s="20">
        <f>ORISTANO!D76</f>
        <v>651</v>
      </c>
      <c r="E176" s="20">
        <f>ORISTANO!E76</f>
        <v>708</v>
      </c>
      <c r="F176" s="20">
        <f>ORISTANO!F76</f>
        <v>1359</v>
      </c>
      <c r="G176" s="20">
        <f>ORISTANO!G76</f>
        <v>214</v>
      </c>
      <c r="H176" s="20">
        <f>ORISTANO!H76</f>
        <v>187</v>
      </c>
      <c r="I176" s="20">
        <f>ORISTANO!I76</f>
        <v>401</v>
      </c>
      <c r="J176" s="55">
        <f>ORISTANO!J76</f>
        <v>2</v>
      </c>
      <c r="K176" s="20">
        <f>ORISTANO!K76</f>
        <v>0</v>
      </c>
      <c r="L176" s="20">
        <f>ORISTANO!L76</f>
        <v>0</v>
      </c>
      <c r="M176" s="20">
        <f>ORISTANO!M76</f>
        <v>0</v>
      </c>
      <c r="N176" s="20">
        <f>ORISTANO!N76</f>
        <v>0</v>
      </c>
      <c r="O176" s="20">
        <f>ORISTANO!O76</f>
        <v>0</v>
      </c>
      <c r="P176" s="20">
        <f>ORISTANO!P76</f>
        <v>0</v>
      </c>
      <c r="Q176" s="20">
        <f>ORISTANO!Q76</f>
        <v>0</v>
      </c>
    </row>
    <row r="177" spans="1:17" ht="12.75">
      <c r="A177" s="9" t="s">
        <v>338</v>
      </c>
      <c r="B177" s="16">
        <v>105016</v>
      </c>
      <c r="C177" s="16">
        <v>91088</v>
      </c>
      <c r="D177" s="20">
        <f>OGLIASTRA!D18</f>
        <v>501</v>
      </c>
      <c r="E177" s="20">
        <f>OGLIASTRA!E18</f>
        <v>517</v>
      </c>
      <c r="F177" s="20">
        <f>OGLIASTRA!F18</f>
        <v>1018</v>
      </c>
      <c r="G177" s="20">
        <f>OGLIASTRA!G18</f>
        <v>92</v>
      </c>
      <c r="H177" s="20">
        <f>OGLIASTRA!H18</f>
        <v>64</v>
      </c>
      <c r="I177" s="20">
        <f>OGLIASTRA!I18</f>
        <v>156</v>
      </c>
      <c r="J177" s="55">
        <f>OGLIASTRA!J18</f>
        <v>1</v>
      </c>
      <c r="K177" s="20">
        <f>OGLIASTRA!K18</f>
        <v>0</v>
      </c>
      <c r="L177" s="20">
        <f>OGLIASTRA!L18</f>
        <v>0</v>
      </c>
      <c r="M177" s="20">
        <f>OGLIASTRA!M18</f>
        <v>0</v>
      </c>
      <c r="N177" s="20">
        <f>OGLIASTRA!N18</f>
        <v>0</v>
      </c>
      <c r="O177" s="20">
        <f>OGLIASTRA!O18</f>
        <v>0</v>
      </c>
      <c r="P177" s="20">
        <f>OGLIASTRA!P18</f>
        <v>1</v>
      </c>
      <c r="Q177" s="20">
        <f>OGLIASTRA!Q18</f>
        <v>1</v>
      </c>
    </row>
    <row r="178" spans="1:17" ht="12.75">
      <c r="A178" s="9" t="s">
        <v>339</v>
      </c>
      <c r="B178" s="16">
        <v>105017</v>
      </c>
      <c r="C178" s="16">
        <v>91089</v>
      </c>
      <c r="D178" s="20">
        <f>OGLIASTRA!D19</f>
        <v>1753</v>
      </c>
      <c r="E178" s="20">
        <f>OGLIASTRA!E19</f>
        <v>1738</v>
      </c>
      <c r="F178" s="20">
        <f>OGLIASTRA!F19</f>
        <v>3491</v>
      </c>
      <c r="G178" s="20">
        <f>OGLIASTRA!G19</f>
        <v>158</v>
      </c>
      <c r="H178" s="20">
        <f>OGLIASTRA!H19</f>
        <v>126</v>
      </c>
      <c r="I178" s="20">
        <f>OGLIASTRA!I19</f>
        <v>284</v>
      </c>
      <c r="J178" s="55">
        <f>OGLIASTRA!J19</f>
        <v>4</v>
      </c>
      <c r="K178" s="20">
        <f>OGLIASTRA!K19</f>
        <v>0</v>
      </c>
      <c r="L178" s="20">
        <f>OGLIASTRA!L19</f>
        <v>0</v>
      </c>
      <c r="M178" s="20">
        <f>OGLIASTRA!M19</f>
        <v>0</v>
      </c>
      <c r="N178" s="20">
        <f>OGLIASTRA!N19</f>
        <v>0</v>
      </c>
      <c r="O178" s="20">
        <f>OGLIASTRA!O19</f>
        <v>0</v>
      </c>
      <c r="P178" s="20">
        <f>OGLIASTRA!P19</f>
        <v>0</v>
      </c>
      <c r="Q178" s="20">
        <f>OGLIASTRA!Q19</f>
        <v>0</v>
      </c>
    </row>
    <row r="179" spans="1:17" ht="12.75">
      <c r="A179" s="9" t="s">
        <v>228</v>
      </c>
      <c r="B179" s="16">
        <v>91090</v>
      </c>
      <c r="C179" s="16">
        <v>91090</v>
      </c>
      <c r="D179" s="20">
        <f>NUORO!D51</f>
        <v>354</v>
      </c>
      <c r="E179" s="20">
        <f>NUORO!E51</f>
        <v>321</v>
      </c>
      <c r="F179" s="20">
        <f>NUORO!F51</f>
        <v>675</v>
      </c>
      <c r="G179" s="20">
        <f>NUORO!G51</f>
        <v>37</v>
      </c>
      <c r="H179" s="20">
        <f>NUORO!H51</f>
        <v>31</v>
      </c>
      <c r="I179" s="20">
        <f>NUORO!I51</f>
        <v>68</v>
      </c>
      <c r="J179" s="55">
        <f>NUORO!J51</f>
        <v>1</v>
      </c>
      <c r="K179" s="20">
        <f>NUORO!K51</f>
        <v>0</v>
      </c>
      <c r="L179" s="20">
        <f>NUORO!L51</f>
        <v>0</v>
      </c>
      <c r="M179" s="20">
        <f>NUORO!M51</f>
        <v>0</v>
      </c>
      <c r="N179" s="20">
        <f>NUORO!N51</f>
        <v>0</v>
      </c>
      <c r="O179" s="20">
        <f>NUORO!O51</f>
        <v>0</v>
      </c>
      <c r="P179" s="20">
        <f>NUORO!P51</f>
        <v>0</v>
      </c>
      <c r="Q179" s="20">
        <f>NUORO!Q51</f>
        <v>0</v>
      </c>
    </row>
    <row r="180" spans="1:17" ht="12.75">
      <c r="A180" s="9" t="s">
        <v>229</v>
      </c>
      <c r="B180" s="16">
        <v>91091</v>
      </c>
      <c r="C180" s="16">
        <v>91091</v>
      </c>
      <c r="D180" s="20">
        <f>NUORO!D52</f>
        <v>270</v>
      </c>
      <c r="E180" s="20">
        <f>NUORO!E52</f>
        <v>255</v>
      </c>
      <c r="F180" s="20">
        <f>NUORO!F52</f>
        <v>525</v>
      </c>
      <c r="G180" s="20">
        <f>NUORO!G52</f>
        <v>41</v>
      </c>
      <c r="H180" s="20">
        <f>NUORO!H52</f>
        <v>36</v>
      </c>
      <c r="I180" s="20">
        <f>NUORO!I52</f>
        <v>77</v>
      </c>
      <c r="J180" s="55">
        <f>NUORO!J52</f>
        <v>1</v>
      </c>
      <c r="K180" s="20">
        <f>NUORO!K52</f>
        <v>0</v>
      </c>
      <c r="L180" s="20">
        <f>NUORO!L52</f>
        <v>1</v>
      </c>
      <c r="M180" s="20">
        <f>NUORO!M52</f>
        <v>0</v>
      </c>
      <c r="N180" s="20">
        <f>NUORO!N52</f>
        <v>0</v>
      </c>
      <c r="O180" s="20">
        <f>NUORO!O52</f>
        <v>0</v>
      </c>
      <c r="P180" s="20">
        <f>NUORO!P52</f>
        <v>0</v>
      </c>
      <c r="Q180" s="20">
        <f>NUORO!Q52</f>
        <v>0</v>
      </c>
    </row>
    <row r="181" spans="1:17" ht="12.75">
      <c r="A181" s="9" t="s">
        <v>168</v>
      </c>
      <c r="B181" s="16">
        <v>95088</v>
      </c>
      <c r="C181" s="16">
        <v>91092</v>
      </c>
      <c r="D181" s="20">
        <f>ORISTANO!D79</f>
        <v>122</v>
      </c>
      <c r="E181" s="20">
        <f>ORISTANO!E79</f>
        <v>128</v>
      </c>
      <c r="F181" s="20">
        <f>ORISTANO!F79</f>
        <v>250</v>
      </c>
      <c r="G181" s="20">
        <f>ORISTANO!G79</f>
        <v>9</v>
      </c>
      <c r="H181" s="20">
        <f>ORISTANO!H79</f>
        <v>15</v>
      </c>
      <c r="I181" s="20">
        <f>ORISTANO!I79</f>
        <v>24</v>
      </c>
      <c r="J181" s="55">
        <f>ORISTANO!J79</f>
        <v>1</v>
      </c>
      <c r="K181" s="20">
        <f>ORISTANO!K79</f>
        <v>0</v>
      </c>
      <c r="L181" s="20">
        <f>ORISTANO!L79</f>
        <v>0</v>
      </c>
      <c r="M181" s="20">
        <f>ORISTANO!M79</f>
        <v>0</v>
      </c>
      <c r="N181" s="20">
        <f>ORISTANO!N79</f>
        <v>0</v>
      </c>
      <c r="O181" s="20">
        <f>ORISTANO!O79</f>
        <v>0</v>
      </c>
      <c r="P181" s="20">
        <f>ORISTANO!P79</f>
        <v>0</v>
      </c>
      <c r="Q181" s="20">
        <f>ORISTANO!Q79</f>
        <v>0</v>
      </c>
    </row>
    <row r="182" spans="1:17" ht="12.75">
      <c r="A182" s="9" t="s">
        <v>230</v>
      </c>
      <c r="B182" s="16">
        <v>91093</v>
      </c>
      <c r="C182" s="16">
        <v>91093</v>
      </c>
      <c r="D182" s="20">
        <f>NUORO!D53</f>
        <v>923</v>
      </c>
      <c r="E182" s="20">
        <f>NUORO!E53</f>
        <v>964</v>
      </c>
      <c r="F182" s="20">
        <f>NUORO!F53</f>
        <v>1887</v>
      </c>
      <c r="G182" s="20">
        <f>NUORO!G53</f>
        <v>78</v>
      </c>
      <c r="H182" s="20">
        <f>NUORO!H53</f>
        <v>49</v>
      </c>
      <c r="I182" s="20">
        <f>NUORO!I53</f>
        <v>127</v>
      </c>
      <c r="J182" s="55">
        <f>NUORO!J53</f>
        <v>2</v>
      </c>
      <c r="K182" s="20">
        <f>NUORO!K53</f>
        <v>0</v>
      </c>
      <c r="L182" s="20">
        <f>NUORO!L53</f>
        <v>0</v>
      </c>
      <c r="M182" s="20">
        <f>NUORO!M53</f>
        <v>0</v>
      </c>
      <c r="N182" s="20">
        <f>NUORO!N53</f>
        <v>0</v>
      </c>
      <c r="O182" s="20">
        <f>NUORO!O53</f>
        <v>1</v>
      </c>
      <c r="P182" s="20">
        <f>NUORO!P53</f>
        <v>0</v>
      </c>
      <c r="Q182" s="20">
        <f>NUORO!Q53</f>
        <v>1</v>
      </c>
    </row>
    <row r="183" spans="1:17" ht="12.75">
      <c r="A183" s="9" t="s">
        <v>231</v>
      </c>
      <c r="B183" s="16">
        <v>91094</v>
      </c>
      <c r="C183" s="16">
        <v>91094</v>
      </c>
      <c r="D183" s="20">
        <f>NUORO!D54</f>
        <v>1373</v>
      </c>
      <c r="E183" s="20">
        <f>NUORO!E54</f>
        <v>1296</v>
      </c>
      <c r="F183" s="20">
        <f>NUORO!F54</f>
        <v>2669</v>
      </c>
      <c r="G183" s="20">
        <f>NUORO!G54</f>
        <v>170</v>
      </c>
      <c r="H183" s="20">
        <f>NUORO!H54</f>
        <v>147</v>
      </c>
      <c r="I183" s="20">
        <f>NUORO!I54</f>
        <v>317</v>
      </c>
      <c r="J183" s="55">
        <f>NUORO!J54</f>
        <v>3</v>
      </c>
      <c r="K183" s="20">
        <f>NUORO!K54</f>
        <v>0</v>
      </c>
      <c r="L183" s="20">
        <f>NUORO!L54</f>
        <v>0</v>
      </c>
      <c r="M183" s="20">
        <f>NUORO!M54</f>
        <v>0</v>
      </c>
      <c r="N183" s="20">
        <f>NUORO!N54</f>
        <v>0</v>
      </c>
      <c r="O183" s="20">
        <f>NUORO!O54</f>
        <v>1</v>
      </c>
      <c r="P183" s="20">
        <f>NUORO!P54</f>
        <v>0</v>
      </c>
      <c r="Q183" s="20">
        <f>NUORO!Q54</f>
        <v>1</v>
      </c>
    </row>
    <row r="184" spans="1:17" ht="12.75">
      <c r="A184" s="9" t="s">
        <v>340</v>
      </c>
      <c r="B184" s="16">
        <v>105018</v>
      </c>
      <c r="C184" s="16">
        <v>91095</v>
      </c>
      <c r="D184" s="21">
        <f>OGLIASTRA!D20</f>
        <v>4754</v>
      </c>
      <c r="E184" s="21">
        <f>OGLIASTRA!E20</f>
        <v>4880</v>
      </c>
      <c r="F184" s="21">
        <f>OGLIASTRA!F20</f>
        <v>9634</v>
      </c>
      <c r="G184" s="21">
        <f>OGLIASTRA!G20</f>
        <v>363</v>
      </c>
      <c r="H184" s="21">
        <f>OGLIASTRA!H20</f>
        <v>288</v>
      </c>
      <c r="I184" s="21">
        <f>OGLIASTRA!I20</f>
        <v>651</v>
      </c>
      <c r="J184" s="56">
        <f>OGLIASTRA!J20</f>
        <v>11</v>
      </c>
      <c r="K184" s="21">
        <f>OGLIASTRA!K20</f>
        <v>0</v>
      </c>
      <c r="L184" s="21">
        <f>OGLIASTRA!L20</f>
        <v>0</v>
      </c>
      <c r="M184" s="21">
        <f>OGLIASTRA!M20</f>
        <v>0</v>
      </c>
      <c r="N184" s="21">
        <f>OGLIASTRA!N20</f>
        <v>0</v>
      </c>
      <c r="O184" s="21">
        <f>OGLIASTRA!O20</f>
        <v>2</v>
      </c>
      <c r="P184" s="21">
        <f>OGLIASTRA!P20</f>
        <v>4</v>
      </c>
      <c r="Q184" s="21">
        <f>OGLIASTRA!Q20</f>
        <v>6</v>
      </c>
    </row>
    <row r="185" spans="1:17" ht="12.75">
      <c r="A185" s="9" t="s">
        <v>341</v>
      </c>
      <c r="B185" s="16">
        <v>105019</v>
      </c>
      <c r="C185" s="16">
        <v>91097</v>
      </c>
      <c r="D185" s="20">
        <f>OGLIASTRA!D21</f>
        <v>571</v>
      </c>
      <c r="E185" s="20">
        <f>OGLIASTRA!E21</f>
        <v>509</v>
      </c>
      <c r="F185" s="20">
        <f>OGLIASTRA!F21</f>
        <v>1080</v>
      </c>
      <c r="G185" s="20">
        <f>OGLIASTRA!G21</f>
        <v>69</v>
      </c>
      <c r="H185" s="20">
        <f>OGLIASTRA!H21</f>
        <v>46</v>
      </c>
      <c r="I185" s="20">
        <f>OGLIASTRA!I21</f>
        <v>115</v>
      </c>
      <c r="J185" s="55">
        <f>OGLIASTRA!J21</f>
        <v>2</v>
      </c>
      <c r="K185" s="20">
        <f>OGLIASTRA!K21</f>
        <v>0</v>
      </c>
      <c r="L185" s="20">
        <f>OGLIASTRA!L21</f>
        <v>0</v>
      </c>
      <c r="M185" s="20">
        <f>OGLIASTRA!M21</f>
        <v>0</v>
      </c>
      <c r="N185" s="20">
        <f>OGLIASTRA!N21</f>
        <v>0</v>
      </c>
      <c r="O185" s="20">
        <f>OGLIASTRA!O21</f>
        <v>0</v>
      </c>
      <c r="P185" s="20">
        <f>OGLIASTRA!P21</f>
        <v>0</v>
      </c>
      <c r="Q185" s="20">
        <f>OGLIASTRA!Q21</f>
        <v>0</v>
      </c>
    </row>
    <row r="186" spans="1:17" ht="12.75">
      <c r="A186" s="9" t="s">
        <v>342</v>
      </c>
      <c r="B186" s="16">
        <v>105020</v>
      </c>
      <c r="C186" s="16">
        <v>91098</v>
      </c>
      <c r="D186" s="20">
        <f>OGLIASTRA!D22</f>
        <v>726</v>
      </c>
      <c r="E186" s="20">
        <f>OGLIASTRA!E22</f>
        <v>767</v>
      </c>
      <c r="F186" s="20">
        <f>OGLIASTRA!F22</f>
        <v>1493</v>
      </c>
      <c r="G186" s="20">
        <f>OGLIASTRA!G22</f>
        <v>92</v>
      </c>
      <c r="H186" s="20">
        <f>OGLIASTRA!H22</f>
        <v>102</v>
      </c>
      <c r="I186" s="20">
        <f>OGLIASTRA!I22</f>
        <v>194</v>
      </c>
      <c r="J186" s="55">
        <f>OGLIASTRA!J22</f>
        <v>2</v>
      </c>
      <c r="K186" s="20">
        <f>OGLIASTRA!K22</f>
        <v>0</v>
      </c>
      <c r="L186" s="20">
        <f>OGLIASTRA!L22</f>
        <v>0</v>
      </c>
      <c r="M186" s="20">
        <f>OGLIASTRA!M22</f>
        <v>0</v>
      </c>
      <c r="N186" s="20">
        <f>OGLIASTRA!N22</f>
        <v>0</v>
      </c>
      <c r="O186" s="20">
        <f>OGLIASTRA!O22</f>
        <v>0</v>
      </c>
      <c r="P186" s="20">
        <f>OGLIASTRA!P22</f>
        <v>0</v>
      </c>
      <c r="Q186" s="20">
        <f>OGLIASTRA!Q22</f>
        <v>0</v>
      </c>
    </row>
    <row r="187" spans="1:17" ht="12.75">
      <c r="A187" s="9" t="s">
        <v>343</v>
      </c>
      <c r="B187" s="16">
        <v>105021</v>
      </c>
      <c r="C187" s="16">
        <v>91099</v>
      </c>
      <c r="D187" s="20">
        <f>OGLIASTRA!D23</f>
        <v>555</v>
      </c>
      <c r="E187" s="20">
        <f>OGLIASTRA!E23</f>
        <v>595</v>
      </c>
      <c r="F187" s="20">
        <f>OGLIASTRA!F23</f>
        <v>1150</v>
      </c>
      <c r="G187" s="20">
        <f>OGLIASTRA!G23</f>
        <v>24</v>
      </c>
      <c r="H187" s="20">
        <f>OGLIASTRA!H23</f>
        <v>26</v>
      </c>
      <c r="I187" s="20">
        <f>OGLIASTRA!I23</f>
        <v>50</v>
      </c>
      <c r="J187" s="55">
        <f>OGLIASTRA!J23</f>
        <v>2</v>
      </c>
      <c r="K187" s="20">
        <f>OGLIASTRA!K23</f>
        <v>0</v>
      </c>
      <c r="L187" s="20">
        <f>OGLIASTRA!L23</f>
        <v>0</v>
      </c>
      <c r="M187" s="20">
        <f>OGLIASTRA!M23</f>
        <v>0</v>
      </c>
      <c r="N187" s="20">
        <f>OGLIASTRA!N23</f>
        <v>0</v>
      </c>
      <c r="O187" s="20">
        <f>OGLIASTRA!O23</f>
        <v>0</v>
      </c>
      <c r="P187" s="20">
        <f>OGLIASTRA!P23</f>
        <v>0</v>
      </c>
      <c r="Q187" s="20">
        <f>OGLIASTRA!Q23</f>
        <v>0</v>
      </c>
    </row>
    <row r="188" spans="1:17" ht="12.75">
      <c r="A188" s="9" t="s">
        <v>344</v>
      </c>
      <c r="B188" s="16">
        <v>105022</v>
      </c>
      <c r="C188" s="16">
        <v>91100</v>
      </c>
      <c r="D188" s="20">
        <f>OGLIASTRA!D24</f>
        <v>306</v>
      </c>
      <c r="E188" s="20">
        <f>OGLIASTRA!E24</f>
        <v>308</v>
      </c>
      <c r="F188" s="20">
        <f>OGLIASTRA!F24</f>
        <v>614</v>
      </c>
      <c r="G188" s="20">
        <f>OGLIASTRA!G24</f>
        <v>48</v>
      </c>
      <c r="H188" s="20">
        <f>OGLIASTRA!H24</f>
        <v>41</v>
      </c>
      <c r="I188" s="20">
        <f>OGLIASTRA!I24</f>
        <v>89</v>
      </c>
      <c r="J188" s="55">
        <f>OGLIASTRA!J24</f>
        <v>1</v>
      </c>
      <c r="K188" s="20">
        <f>OGLIASTRA!K24</f>
        <v>0</v>
      </c>
      <c r="L188" s="20">
        <f>OGLIASTRA!L24</f>
        <v>0</v>
      </c>
      <c r="M188" s="20">
        <f>OGLIASTRA!M24</f>
        <v>0</v>
      </c>
      <c r="N188" s="20">
        <f>OGLIASTRA!N24</f>
        <v>0</v>
      </c>
      <c r="O188" s="20">
        <f>OGLIASTRA!O24</f>
        <v>0</v>
      </c>
      <c r="P188" s="20">
        <f>OGLIASTRA!P24</f>
        <v>0</v>
      </c>
      <c r="Q188" s="20">
        <f>OGLIASTRA!Q24</f>
        <v>0</v>
      </c>
    </row>
    <row r="189" spans="1:17" s="22" customFormat="1" ht="12.75">
      <c r="A189" s="9" t="s">
        <v>345</v>
      </c>
      <c r="B189" s="16">
        <v>105023</v>
      </c>
      <c r="C189" s="16">
        <v>91101</v>
      </c>
      <c r="D189" s="20">
        <f>OGLIASTRA!D25</f>
        <v>1449</v>
      </c>
      <c r="E189" s="20">
        <f>OGLIASTRA!E25</f>
        <v>1441</v>
      </c>
      <c r="F189" s="20">
        <f>OGLIASTRA!F25</f>
        <v>2890</v>
      </c>
      <c r="G189" s="20">
        <f>OGLIASTRA!G25</f>
        <v>53</v>
      </c>
      <c r="H189" s="20">
        <f>OGLIASTRA!H25</f>
        <v>47</v>
      </c>
      <c r="I189" s="20">
        <f>OGLIASTRA!I25</f>
        <v>100</v>
      </c>
      <c r="J189" s="55">
        <f>OGLIASTRA!J25</f>
        <v>4</v>
      </c>
      <c r="K189" s="20">
        <f>OGLIASTRA!K25</f>
        <v>0</v>
      </c>
      <c r="L189" s="20">
        <f>OGLIASTRA!L25</f>
        <v>0</v>
      </c>
      <c r="M189" s="20">
        <f>OGLIASTRA!M25</f>
        <v>0</v>
      </c>
      <c r="N189" s="20">
        <f>OGLIASTRA!N25</f>
        <v>0</v>
      </c>
      <c r="O189" s="20">
        <f>OGLIASTRA!O25</f>
        <v>0</v>
      </c>
      <c r="P189" s="20">
        <f>OGLIASTRA!P25</f>
        <v>0</v>
      </c>
      <c r="Q189" s="20">
        <f>OGLIASTRA!Q25</f>
        <v>0</v>
      </c>
    </row>
    <row r="190" spans="1:17" ht="12.75">
      <c r="A190" s="9" t="s">
        <v>82</v>
      </c>
      <c r="B190" s="16">
        <v>92122</v>
      </c>
      <c r="C190" s="16">
        <v>91102</v>
      </c>
      <c r="D190" s="20">
        <f>CAGLIARI!D68</f>
        <v>617</v>
      </c>
      <c r="E190" s="20">
        <f>CAGLIARI!E68</f>
        <v>567</v>
      </c>
      <c r="F190" s="20">
        <f>CAGLIARI!F68</f>
        <v>1184</v>
      </c>
      <c r="G190" s="20">
        <f>CAGLIARI!G68</f>
        <v>115</v>
      </c>
      <c r="H190" s="20">
        <f>CAGLIARI!H68</f>
        <v>113</v>
      </c>
      <c r="I190" s="20">
        <f>CAGLIARI!I68</f>
        <v>228</v>
      </c>
      <c r="J190" s="55">
        <f>CAGLIARI!J68</f>
        <v>1</v>
      </c>
      <c r="K190" s="20">
        <f>CAGLIARI!K68</f>
        <v>0</v>
      </c>
      <c r="L190" s="20">
        <f>CAGLIARI!L68</f>
        <v>0</v>
      </c>
      <c r="M190" s="20">
        <f>CAGLIARI!M68</f>
        <v>0</v>
      </c>
      <c r="N190" s="20">
        <f>CAGLIARI!N68</f>
        <v>0</v>
      </c>
      <c r="O190" s="20">
        <f>CAGLIARI!O68</f>
        <v>0</v>
      </c>
      <c r="P190" s="20">
        <f>CAGLIARI!P68</f>
        <v>0</v>
      </c>
      <c r="Q190" s="20">
        <f>CAGLIARI!Q68</f>
        <v>0</v>
      </c>
    </row>
    <row r="191" spans="1:17" ht="12.75">
      <c r="A191" s="9" t="s">
        <v>326</v>
      </c>
      <c r="B191" s="16">
        <v>105004</v>
      </c>
      <c r="C191" s="16">
        <v>91103</v>
      </c>
      <c r="D191" s="21">
        <f>OGLIASTRA!D6</f>
        <v>785</v>
      </c>
      <c r="E191" s="21">
        <f>OGLIASTRA!E6</f>
        <v>823</v>
      </c>
      <c r="F191" s="21">
        <f>OGLIASTRA!F6</f>
        <v>1608</v>
      </c>
      <c r="G191" s="21">
        <f>OGLIASTRA!G6</f>
        <v>68</v>
      </c>
      <c r="H191" s="21">
        <f>OGLIASTRA!H6</f>
        <v>61</v>
      </c>
      <c r="I191" s="21">
        <f>OGLIASTRA!I6</f>
        <v>129</v>
      </c>
      <c r="J191" s="56">
        <f>OGLIASTRA!J6</f>
        <v>2</v>
      </c>
      <c r="K191" s="21">
        <f>OGLIASTRA!K6</f>
        <v>0</v>
      </c>
      <c r="L191" s="21">
        <f>OGLIASTRA!L6</f>
        <v>0</v>
      </c>
      <c r="M191" s="21">
        <f>OGLIASTRA!M6</f>
        <v>0</v>
      </c>
      <c r="N191" s="21">
        <f>OGLIASTRA!N6</f>
        <v>0</v>
      </c>
      <c r="O191" s="21">
        <f>OGLIASTRA!O6</f>
        <v>0</v>
      </c>
      <c r="P191" s="21">
        <f>OGLIASTRA!P6</f>
        <v>0</v>
      </c>
      <c r="Q191" s="21">
        <f>OGLIASTRA!Q6</f>
        <v>0</v>
      </c>
    </row>
    <row r="192" spans="1:17" ht="12.75">
      <c r="A192" s="9" t="s">
        <v>201</v>
      </c>
      <c r="B192" s="16">
        <v>91104</v>
      </c>
      <c r="C192" s="16">
        <v>91104</v>
      </c>
      <c r="D192" s="20">
        <f>NUORO!D23</f>
        <v>159</v>
      </c>
      <c r="E192" s="20">
        <f>NUORO!E23</f>
        <v>165</v>
      </c>
      <c r="F192" s="20">
        <f>NUORO!F23</f>
        <v>324</v>
      </c>
      <c r="G192" s="20">
        <f>NUORO!G23</f>
        <v>4</v>
      </c>
      <c r="H192" s="20">
        <f>NUORO!H23</f>
        <v>6</v>
      </c>
      <c r="I192" s="20">
        <f>NUORO!I23</f>
        <v>10</v>
      </c>
      <c r="J192" s="55">
        <f>NUORO!J23</f>
        <v>1</v>
      </c>
      <c r="K192" s="20">
        <f>NUORO!K23</f>
        <v>0</v>
      </c>
      <c r="L192" s="20">
        <f>NUORO!L23</f>
        <v>0</v>
      </c>
      <c r="M192" s="20">
        <f>NUORO!M23</f>
        <v>0</v>
      </c>
      <c r="N192" s="20">
        <f>NUORO!N23</f>
        <v>0</v>
      </c>
      <c r="O192" s="20">
        <f>NUORO!O23</f>
        <v>0</v>
      </c>
      <c r="P192" s="20">
        <f>NUORO!P23</f>
        <v>0</v>
      </c>
      <c r="Q192" s="20">
        <f>NUORO!Q23</f>
        <v>0</v>
      </c>
    </row>
    <row r="193" spans="1:17" ht="12.75">
      <c r="A193" s="9" t="s">
        <v>347</v>
      </c>
      <c r="B193" s="16">
        <v>106001</v>
      </c>
      <c r="C193" s="16">
        <v>92001</v>
      </c>
      <c r="D193" s="20">
        <f>'MEDIO-CAMPID'!D3</f>
        <v>2963</v>
      </c>
      <c r="E193" s="20">
        <f>'MEDIO-CAMPID'!E3</f>
        <v>2979</v>
      </c>
      <c r="F193" s="20">
        <f>'MEDIO-CAMPID'!F3</f>
        <v>5942</v>
      </c>
      <c r="G193" s="20">
        <f>'MEDIO-CAMPID'!G3</f>
        <v>163</v>
      </c>
      <c r="H193" s="20">
        <f>'MEDIO-CAMPID'!H3</f>
        <v>137</v>
      </c>
      <c r="I193" s="20">
        <f>'MEDIO-CAMPID'!I3</f>
        <v>300</v>
      </c>
      <c r="J193" s="55">
        <f>'MEDIO-CAMPID'!J3</f>
        <v>8</v>
      </c>
      <c r="K193" s="20">
        <f>'MEDIO-CAMPID'!K3</f>
        <v>0</v>
      </c>
      <c r="L193" s="20">
        <f>'MEDIO-CAMPID'!L3</f>
        <v>0</v>
      </c>
      <c r="M193" s="20">
        <f>'MEDIO-CAMPID'!M3</f>
        <v>0</v>
      </c>
      <c r="N193" s="20">
        <f>'MEDIO-CAMPID'!N3</f>
        <v>1</v>
      </c>
      <c r="O193" s="20">
        <f>'MEDIO-CAMPID'!O3</f>
        <v>0</v>
      </c>
      <c r="P193" s="20">
        <f>'MEDIO-CAMPID'!P3</f>
        <v>0</v>
      </c>
      <c r="Q193" s="20">
        <f>'MEDIO-CAMPID'!Q3</f>
        <v>0</v>
      </c>
    </row>
    <row r="194" spans="1:17" ht="12.75">
      <c r="A194" s="9" t="s">
        <v>18</v>
      </c>
      <c r="B194" s="16">
        <v>92002</v>
      </c>
      <c r="C194" s="16">
        <v>92002</v>
      </c>
      <c r="D194" s="20">
        <f>CAGLIARI!D3</f>
        <v>259</v>
      </c>
      <c r="E194" s="20">
        <f>CAGLIARI!E3</f>
        <v>278</v>
      </c>
      <c r="F194" s="20">
        <f>CAGLIARI!F3</f>
        <v>537</v>
      </c>
      <c r="G194" s="20">
        <f>CAGLIARI!G3</f>
        <v>42</v>
      </c>
      <c r="H194" s="20">
        <f>CAGLIARI!H3</f>
        <v>54</v>
      </c>
      <c r="I194" s="20">
        <f>CAGLIARI!I3</f>
        <v>96</v>
      </c>
      <c r="J194" s="55">
        <f>CAGLIARI!J3</f>
        <v>1</v>
      </c>
      <c r="K194" s="20">
        <f>CAGLIARI!K3</f>
        <v>0</v>
      </c>
      <c r="L194" s="20">
        <f>CAGLIARI!L3</f>
        <v>0</v>
      </c>
      <c r="M194" s="20">
        <f>CAGLIARI!M3</f>
        <v>0</v>
      </c>
      <c r="N194" s="20">
        <f>CAGLIARI!N3</f>
        <v>0</v>
      </c>
      <c r="O194" s="20">
        <f>CAGLIARI!O3</f>
        <v>0</v>
      </c>
      <c r="P194" s="20">
        <f>CAGLIARI!P3</f>
        <v>0</v>
      </c>
      <c r="Q194" s="20">
        <f>CAGLIARI!Q3</f>
        <v>0</v>
      </c>
    </row>
    <row r="195" spans="1:17" ht="12.75">
      <c r="A195" s="9" t="s">
        <v>19</v>
      </c>
      <c r="B195" s="16">
        <v>92003</v>
      </c>
      <c r="C195" s="16">
        <v>92003</v>
      </c>
      <c r="D195" s="20">
        <f>CAGLIARI!D4</f>
        <v>12207</v>
      </c>
      <c r="E195" s="20">
        <f>CAGLIARI!E4</f>
        <v>11560</v>
      </c>
      <c r="F195" s="20">
        <f>CAGLIARI!F4</f>
        <v>23767</v>
      </c>
      <c r="G195" s="20">
        <f>CAGLIARI!G4</f>
        <v>415</v>
      </c>
      <c r="H195" s="20">
        <f>CAGLIARI!H4</f>
        <v>294</v>
      </c>
      <c r="I195" s="20">
        <f>CAGLIARI!I4</f>
        <v>709</v>
      </c>
      <c r="J195" s="55">
        <f>CAGLIARI!J4</f>
        <v>22</v>
      </c>
      <c r="K195" s="20">
        <f>CAGLIARI!K4</f>
        <v>0</v>
      </c>
      <c r="L195" s="20">
        <f>CAGLIARI!L4</f>
        <v>0</v>
      </c>
      <c r="M195" s="20">
        <f>CAGLIARI!M4</f>
        <v>0</v>
      </c>
      <c r="N195" s="20">
        <f>CAGLIARI!N4</f>
        <v>0</v>
      </c>
      <c r="O195" s="20">
        <f>CAGLIARI!O4</f>
        <v>0</v>
      </c>
      <c r="P195" s="20">
        <f>CAGLIARI!P4</f>
        <v>0</v>
      </c>
      <c r="Q195" s="20">
        <f>CAGLIARI!Q4</f>
        <v>0</v>
      </c>
    </row>
    <row r="196" spans="1:17" ht="12.75">
      <c r="A196" s="9" t="s">
        <v>20</v>
      </c>
      <c r="B196" s="16">
        <v>92004</v>
      </c>
      <c r="C196" s="16">
        <v>92004</v>
      </c>
      <c r="D196" s="20">
        <f>CAGLIARI!D5</f>
        <v>540</v>
      </c>
      <c r="E196" s="20">
        <f>CAGLIARI!E5</f>
        <v>499</v>
      </c>
      <c r="F196" s="20">
        <f>CAGLIARI!F5</f>
        <v>1039</v>
      </c>
      <c r="G196" s="20">
        <f>CAGLIARI!G5</f>
        <v>170</v>
      </c>
      <c r="H196" s="20">
        <f>CAGLIARI!H5</f>
        <v>135</v>
      </c>
      <c r="I196" s="20">
        <f>CAGLIARI!I5</f>
        <v>305</v>
      </c>
      <c r="J196" s="55">
        <f>CAGLIARI!J5</f>
        <v>1</v>
      </c>
      <c r="K196" s="20">
        <f>CAGLIARI!K5</f>
        <v>0</v>
      </c>
      <c r="L196" s="20">
        <f>CAGLIARI!L5</f>
        <v>0</v>
      </c>
      <c r="M196" s="20">
        <f>CAGLIARI!M5</f>
        <v>0</v>
      </c>
      <c r="N196" s="20">
        <f>CAGLIARI!N5</f>
        <v>0</v>
      </c>
      <c r="O196" s="20">
        <f>CAGLIARI!O5</f>
        <v>0</v>
      </c>
      <c r="P196" s="20">
        <f>CAGLIARI!P5</f>
        <v>0</v>
      </c>
      <c r="Q196" s="20">
        <f>CAGLIARI!Q5</f>
        <v>0</v>
      </c>
    </row>
    <row r="197" spans="1:17" ht="12.75">
      <c r="A197" s="9" t="s">
        <v>21</v>
      </c>
      <c r="B197" s="16">
        <v>92005</v>
      </c>
      <c r="C197" s="16">
        <v>92005</v>
      </c>
      <c r="D197" s="20">
        <f>CAGLIARI!D6</f>
        <v>488</v>
      </c>
      <c r="E197" s="20">
        <f>CAGLIARI!E6</f>
        <v>485</v>
      </c>
      <c r="F197" s="20">
        <f>CAGLIARI!F6</f>
        <v>973</v>
      </c>
      <c r="G197" s="20">
        <f>CAGLIARI!G6</f>
        <v>24</v>
      </c>
      <c r="H197" s="20">
        <f>CAGLIARI!H6</f>
        <v>25</v>
      </c>
      <c r="I197" s="20">
        <f>CAGLIARI!I6</f>
        <v>49</v>
      </c>
      <c r="J197" s="55">
        <f>CAGLIARI!J6</f>
        <v>1</v>
      </c>
      <c r="K197" s="20">
        <f>CAGLIARI!K6</f>
        <v>0</v>
      </c>
      <c r="L197" s="20">
        <f>CAGLIARI!L6</f>
        <v>0</v>
      </c>
      <c r="M197" s="20">
        <f>CAGLIARI!M6</f>
        <v>0</v>
      </c>
      <c r="N197" s="20">
        <f>CAGLIARI!N6</f>
        <v>0</v>
      </c>
      <c r="O197" s="20">
        <f>CAGLIARI!O6</f>
        <v>0</v>
      </c>
      <c r="P197" s="20">
        <f>CAGLIARI!P6</f>
        <v>0</v>
      </c>
      <c r="Q197" s="20">
        <f>CAGLIARI!Q6</f>
        <v>0</v>
      </c>
    </row>
    <row r="198" spans="1:17" ht="12.75">
      <c r="A198" s="9" t="s">
        <v>348</v>
      </c>
      <c r="B198" s="16">
        <v>106002</v>
      </c>
      <c r="C198" s="16">
        <v>92006</v>
      </c>
      <c r="D198" s="20">
        <f>'MEDIO-CAMPID'!D4</f>
        <v>580</v>
      </c>
      <c r="E198" s="20">
        <f>'MEDIO-CAMPID'!E4</f>
        <v>574</v>
      </c>
      <c r="F198" s="20">
        <f>'MEDIO-CAMPID'!F4</f>
        <v>1154</v>
      </c>
      <c r="G198" s="20">
        <f>'MEDIO-CAMPID'!G4</f>
        <v>25</v>
      </c>
      <c r="H198" s="20">
        <f>'MEDIO-CAMPID'!H4</f>
        <v>15</v>
      </c>
      <c r="I198" s="20">
        <f>'MEDIO-CAMPID'!I4</f>
        <v>40</v>
      </c>
      <c r="J198" s="55">
        <f>'MEDIO-CAMPID'!J4</f>
        <v>2</v>
      </c>
      <c r="K198" s="20">
        <f>'MEDIO-CAMPID'!K4</f>
        <v>0</v>
      </c>
      <c r="L198" s="20">
        <f>'MEDIO-CAMPID'!L4</f>
        <v>0</v>
      </c>
      <c r="M198" s="20">
        <f>'MEDIO-CAMPID'!M4</f>
        <v>0</v>
      </c>
      <c r="N198" s="20">
        <f>'MEDIO-CAMPID'!N4</f>
        <v>0</v>
      </c>
      <c r="O198" s="20">
        <f>'MEDIO-CAMPID'!O4</f>
        <v>1</v>
      </c>
      <c r="P198" s="20">
        <f>'MEDIO-CAMPID'!P4</f>
        <v>0</v>
      </c>
      <c r="Q198" s="20">
        <f>'MEDIO-CAMPID'!Q4</f>
        <v>1</v>
      </c>
    </row>
    <row r="199" spans="1:17" ht="12.75">
      <c r="A199" s="9" t="s">
        <v>299</v>
      </c>
      <c r="B199" s="16">
        <v>107001</v>
      </c>
      <c r="C199" s="16">
        <v>92007</v>
      </c>
      <c r="D199" s="20">
        <f>'CARB-IGLESIAS'!D3</f>
        <v>524</v>
      </c>
      <c r="E199" s="20">
        <f>'CARB-IGLESIAS'!E3</f>
        <v>547</v>
      </c>
      <c r="F199" s="20">
        <f>'CARB-IGLESIAS'!F3</f>
        <v>1071</v>
      </c>
      <c r="G199" s="20">
        <f>'CARB-IGLESIAS'!G3</f>
        <v>55</v>
      </c>
      <c r="H199" s="20">
        <f>'CARB-IGLESIAS'!H3</f>
        <v>54</v>
      </c>
      <c r="I199" s="20">
        <f>'CARB-IGLESIAS'!I3</f>
        <v>109</v>
      </c>
      <c r="J199" s="55">
        <f>'CARB-IGLESIAS'!J3</f>
        <v>2</v>
      </c>
      <c r="K199" s="20">
        <f>'CARB-IGLESIAS'!K3</f>
        <v>0</v>
      </c>
      <c r="L199" s="20">
        <f>'CARB-IGLESIAS'!L3</f>
        <v>0</v>
      </c>
      <c r="M199" s="20">
        <f>'CARB-IGLESIAS'!M3</f>
        <v>0</v>
      </c>
      <c r="N199" s="20">
        <f>'CARB-IGLESIAS'!N3</f>
        <v>0</v>
      </c>
      <c r="O199" s="20">
        <f>'CARB-IGLESIAS'!O3</f>
        <v>0</v>
      </c>
      <c r="P199" s="20">
        <f>'CARB-IGLESIAS'!P3</f>
        <v>0</v>
      </c>
      <c r="Q199" s="20">
        <f>'CARB-IGLESIAS'!Q3</f>
        <v>0</v>
      </c>
    </row>
    <row r="200" spans="1:17" ht="12.75">
      <c r="A200" s="9" t="s">
        <v>22</v>
      </c>
      <c r="B200" s="16">
        <v>92008</v>
      </c>
      <c r="C200" s="16">
        <v>92008</v>
      </c>
      <c r="D200" s="20">
        <f>CAGLIARI!D7</f>
        <v>1208</v>
      </c>
      <c r="E200" s="20">
        <f>CAGLIARI!E7</f>
        <v>1183</v>
      </c>
      <c r="F200" s="20">
        <f>CAGLIARI!F7</f>
        <v>2391</v>
      </c>
      <c r="G200" s="20">
        <f>CAGLIARI!G7</f>
        <v>32</v>
      </c>
      <c r="H200" s="20">
        <f>CAGLIARI!H7</f>
        <v>35</v>
      </c>
      <c r="I200" s="20">
        <f>CAGLIARI!I7</f>
        <v>67</v>
      </c>
      <c r="J200" s="55">
        <f>CAGLIARI!J7</f>
        <v>3</v>
      </c>
      <c r="K200" s="20">
        <f>CAGLIARI!K7</f>
        <v>0</v>
      </c>
      <c r="L200" s="20">
        <f>CAGLIARI!L7</f>
        <v>0</v>
      </c>
      <c r="M200" s="20">
        <f>CAGLIARI!M7</f>
        <v>0</v>
      </c>
      <c r="N200" s="20">
        <f>CAGLIARI!N7</f>
        <v>0</v>
      </c>
      <c r="O200" s="20">
        <f>CAGLIARI!O7</f>
        <v>1</v>
      </c>
      <c r="P200" s="20">
        <f>CAGLIARI!P7</f>
        <v>2</v>
      </c>
      <c r="Q200" s="20">
        <f>CAGLIARI!Q7</f>
        <v>3</v>
      </c>
    </row>
    <row r="201" spans="1:17" ht="12.75">
      <c r="A201" s="9" t="s">
        <v>1</v>
      </c>
      <c r="B201" s="16">
        <v>92009</v>
      </c>
      <c r="C201" s="16">
        <v>92009</v>
      </c>
      <c r="D201" s="20">
        <f>CAGLIARI!D8</f>
        <v>62048</v>
      </c>
      <c r="E201" s="20">
        <f>CAGLIARI!E8</f>
        <v>73236</v>
      </c>
      <c r="F201" s="20">
        <f>CAGLIARI!F8</f>
        <v>135284</v>
      </c>
      <c r="G201" s="20">
        <f>CAGLIARI!G8</f>
        <v>2759</v>
      </c>
      <c r="H201" s="20">
        <f>CAGLIARI!H8</f>
        <v>2341</v>
      </c>
      <c r="I201" s="20">
        <f>CAGLIARI!I8</f>
        <v>5100</v>
      </c>
      <c r="J201" s="55">
        <f>CAGLIARI!J8</f>
        <v>170</v>
      </c>
      <c r="K201" s="20">
        <f>CAGLIARI!K8</f>
        <v>5</v>
      </c>
      <c r="L201" s="20">
        <f>CAGLIARI!L8</f>
        <v>15</v>
      </c>
      <c r="M201" s="20">
        <f>CAGLIARI!M8</f>
        <v>3</v>
      </c>
      <c r="N201" s="20">
        <f>CAGLIARI!N8</f>
        <v>1</v>
      </c>
      <c r="O201" s="20">
        <f>CAGLIARI!O8</f>
        <v>7</v>
      </c>
      <c r="P201" s="20">
        <f>CAGLIARI!P8</f>
        <v>15</v>
      </c>
      <c r="Q201" s="20">
        <f>CAGLIARI!Q8</f>
        <v>22</v>
      </c>
    </row>
    <row r="202" spans="1:17" ht="12.75">
      <c r="A202" s="9" t="s">
        <v>300</v>
      </c>
      <c r="B202" s="16">
        <v>107002</v>
      </c>
      <c r="C202" s="16">
        <v>92010</v>
      </c>
      <c r="D202" s="20">
        <f>'CARB-IGLESIAS'!D4</f>
        <v>1354</v>
      </c>
      <c r="E202" s="20">
        <f>'CARB-IGLESIAS'!E4</f>
        <v>1351</v>
      </c>
      <c r="F202" s="20">
        <f>'CARB-IGLESIAS'!F4</f>
        <v>2705</v>
      </c>
      <c r="G202" s="20">
        <f>'CARB-IGLESIAS'!G4</f>
        <v>99</v>
      </c>
      <c r="H202" s="20">
        <f>'CARB-IGLESIAS'!H4</f>
        <v>95</v>
      </c>
      <c r="I202" s="20">
        <f>'CARB-IGLESIAS'!I4</f>
        <v>194</v>
      </c>
      <c r="J202" s="55">
        <f>'CARB-IGLESIAS'!J4</f>
        <v>3</v>
      </c>
      <c r="K202" s="20">
        <f>'CARB-IGLESIAS'!K4</f>
        <v>0</v>
      </c>
      <c r="L202" s="20">
        <f>'CARB-IGLESIAS'!L4</f>
        <v>0</v>
      </c>
      <c r="M202" s="20">
        <f>'CARB-IGLESIAS'!M4</f>
        <v>0</v>
      </c>
      <c r="N202" s="20">
        <f>'CARB-IGLESIAS'!N4</f>
        <v>0</v>
      </c>
      <c r="O202" s="20">
        <f>'CARB-IGLESIAS'!O4</f>
        <v>0</v>
      </c>
      <c r="P202" s="20">
        <f>'CARB-IGLESIAS'!P4</f>
        <v>0</v>
      </c>
      <c r="Q202" s="20">
        <f>'CARB-IGLESIAS'!Q4</f>
        <v>0</v>
      </c>
    </row>
    <row r="203" spans="1:17" ht="12.75">
      <c r="A203" s="9" t="s">
        <v>23</v>
      </c>
      <c r="B203" s="16">
        <v>92011</v>
      </c>
      <c r="C203" s="16">
        <v>92011</v>
      </c>
      <c r="D203" s="20">
        <f>CAGLIARI!D9</f>
        <v>10040</v>
      </c>
      <c r="E203" s="20">
        <f>CAGLIARI!E9</f>
        <v>10126</v>
      </c>
      <c r="F203" s="20">
        <f>CAGLIARI!F9</f>
        <v>20166</v>
      </c>
      <c r="G203" s="20">
        <f>CAGLIARI!G9</f>
        <v>384</v>
      </c>
      <c r="H203" s="20">
        <f>CAGLIARI!H9</f>
        <v>293</v>
      </c>
      <c r="I203" s="20">
        <f>CAGLIARI!I9</f>
        <v>677</v>
      </c>
      <c r="J203" s="55">
        <f>CAGLIARI!J9</f>
        <v>21</v>
      </c>
      <c r="K203" s="20">
        <f>CAGLIARI!K9</f>
        <v>0</v>
      </c>
      <c r="L203" s="20">
        <f>CAGLIARI!L9</f>
        <v>0</v>
      </c>
      <c r="M203" s="20">
        <f>CAGLIARI!M9</f>
        <v>0</v>
      </c>
      <c r="N203" s="20">
        <f>CAGLIARI!N9</f>
        <v>0</v>
      </c>
      <c r="O203" s="20">
        <f>CAGLIARI!O9</f>
        <v>0</v>
      </c>
      <c r="P203" s="20">
        <f>CAGLIARI!P9</f>
        <v>0</v>
      </c>
      <c r="Q203" s="20">
        <f>CAGLIARI!Q9</f>
        <v>0</v>
      </c>
    </row>
    <row r="204" spans="1:17" ht="12.75">
      <c r="A204" s="9" t="s">
        <v>301</v>
      </c>
      <c r="B204" s="16">
        <v>107003</v>
      </c>
      <c r="C204" s="16">
        <v>92012</v>
      </c>
      <c r="D204" s="20">
        <f>'CARB-IGLESIAS'!D5</f>
        <v>13700</v>
      </c>
      <c r="E204" s="20">
        <f>'CARB-IGLESIAS'!E5</f>
        <v>14691</v>
      </c>
      <c r="F204" s="20">
        <f>'CARB-IGLESIAS'!F5</f>
        <v>28391</v>
      </c>
      <c r="G204" s="20">
        <f>'CARB-IGLESIAS'!G5</f>
        <v>1697</v>
      </c>
      <c r="H204" s="20">
        <f>'CARB-IGLESIAS'!H5</f>
        <v>1420</v>
      </c>
      <c r="I204" s="20">
        <f>'CARB-IGLESIAS'!I5</f>
        <v>3117</v>
      </c>
      <c r="J204" s="55">
        <f>'CARB-IGLESIAS'!J5</f>
        <v>31</v>
      </c>
      <c r="K204" s="20">
        <f>'CARB-IGLESIAS'!K5</f>
        <v>1</v>
      </c>
      <c r="L204" s="20">
        <f>'CARB-IGLESIAS'!L5</f>
        <v>1</v>
      </c>
      <c r="M204" s="20">
        <f>'CARB-IGLESIAS'!M5</f>
        <v>1</v>
      </c>
      <c r="N204" s="20">
        <f>'CARB-IGLESIAS'!N5</f>
        <v>0</v>
      </c>
      <c r="O204" s="20">
        <f>'CARB-IGLESIAS'!O5</f>
        <v>3</v>
      </c>
      <c r="P204" s="20">
        <f>'CARB-IGLESIAS'!P5</f>
        <v>3</v>
      </c>
      <c r="Q204" s="20">
        <f>'CARB-IGLESIAS'!Q5</f>
        <v>6</v>
      </c>
    </row>
    <row r="205" spans="1:17" ht="12.75">
      <c r="A205" s="9" t="s">
        <v>302</v>
      </c>
      <c r="B205" s="16">
        <v>107004</v>
      </c>
      <c r="C205" s="16">
        <v>92013</v>
      </c>
      <c r="D205" s="20">
        <f>'CARB-IGLESIAS'!D6</f>
        <v>2807</v>
      </c>
      <c r="E205" s="20">
        <f>'CARB-IGLESIAS'!E6</f>
        <v>2912</v>
      </c>
      <c r="F205" s="20">
        <f>'CARB-IGLESIAS'!F6</f>
        <v>5719</v>
      </c>
      <c r="G205" s="20">
        <f>'CARB-IGLESIAS'!G6</f>
        <v>170</v>
      </c>
      <c r="H205" s="20">
        <f>'CARB-IGLESIAS'!H6</f>
        <v>168</v>
      </c>
      <c r="I205" s="20">
        <f>'CARB-IGLESIAS'!I6</f>
        <v>338</v>
      </c>
      <c r="J205" s="55">
        <f>'CARB-IGLESIAS'!J6</f>
        <v>6</v>
      </c>
      <c r="K205" s="20">
        <f>'CARB-IGLESIAS'!K6</f>
        <v>0</v>
      </c>
      <c r="L205" s="20">
        <f>'CARB-IGLESIAS'!L6</f>
        <v>1</v>
      </c>
      <c r="M205" s="20">
        <f>'CARB-IGLESIAS'!M6</f>
        <v>0</v>
      </c>
      <c r="N205" s="20">
        <f>'CARB-IGLESIAS'!N6</f>
        <v>0</v>
      </c>
      <c r="O205" s="20">
        <f>'CARB-IGLESIAS'!O6</f>
        <v>0</v>
      </c>
      <c r="P205" s="20">
        <f>'CARB-IGLESIAS'!P6</f>
        <v>0</v>
      </c>
      <c r="Q205" s="20">
        <f>'CARB-IGLESIAS'!Q6</f>
        <v>0</v>
      </c>
    </row>
    <row r="206" spans="1:17" ht="12.75">
      <c r="A206" s="9" t="s">
        <v>349</v>
      </c>
      <c r="B206" s="16">
        <v>106003</v>
      </c>
      <c r="C206" s="16">
        <v>92014</v>
      </c>
      <c r="D206" s="20">
        <f>'MEDIO-CAMPID'!D5</f>
        <v>441</v>
      </c>
      <c r="E206" s="20">
        <f>'MEDIO-CAMPID'!E5</f>
        <v>416</v>
      </c>
      <c r="F206" s="20">
        <f>'MEDIO-CAMPID'!F5</f>
        <v>827</v>
      </c>
      <c r="G206" s="20">
        <f>'MEDIO-CAMPID'!G5</f>
        <v>42</v>
      </c>
      <c r="H206" s="20">
        <f>'MEDIO-CAMPID'!H5</f>
        <v>26</v>
      </c>
      <c r="I206" s="20">
        <f>'MEDIO-CAMPID'!I5</f>
        <v>68</v>
      </c>
      <c r="J206" s="55">
        <f>'MEDIO-CAMPID'!J5</f>
        <v>1</v>
      </c>
      <c r="K206" s="20">
        <f>'MEDIO-CAMPID'!K5</f>
        <v>0</v>
      </c>
      <c r="L206" s="20">
        <f>'MEDIO-CAMPID'!L5</f>
        <v>0</v>
      </c>
      <c r="M206" s="20">
        <f>'MEDIO-CAMPID'!M5</f>
        <v>0</v>
      </c>
      <c r="N206" s="20">
        <f>'MEDIO-CAMPID'!N5</f>
        <v>0</v>
      </c>
      <c r="O206" s="20">
        <f>'MEDIO-CAMPID'!O5</f>
        <v>0</v>
      </c>
      <c r="P206" s="20">
        <f>'MEDIO-CAMPID'!P5</f>
        <v>0</v>
      </c>
      <c r="Q206" s="20">
        <f>'MEDIO-CAMPID'!Q5</f>
        <v>0</v>
      </c>
    </row>
    <row r="207" spans="1:17" ht="12.75">
      <c r="A207" s="9" t="s">
        <v>25</v>
      </c>
      <c r="B207" s="16">
        <v>92015</v>
      </c>
      <c r="C207" s="16">
        <v>92015</v>
      </c>
      <c r="D207" s="20">
        <f>CAGLIARI!D11</f>
        <v>3447</v>
      </c>
      <c r="E207" s="20">
        <f>CAGLIARI!E11</f>
        <v>3419</v>
      </c>
      <c r="F207" s="20">
        <f>CAGLIARI!F11</f>
        <v>6866</v>
      </c>
      <c r="G207" s="20">
        <f>CAGLIARI!G11</f>
        <v>109</v>
      </c>
      <c r="H207" s="20">
        <f>CAGLIARI!H11</f>
        <v>102</v>
      </c>
      <c r="I207" s="20">
        <f>CAGLIARI!I11</f>
        <v>211</v>
      </c>
      <c r="J207" s="55">
        <f>CAGLIARI!J11</f>
        <v>6</v>
      </c>
      <c r="K207" s="20">
        <f>CAGLIARI!K11</f>
        <v>0</v>
      </c>
      <c r="L207" s="20">
        <f>CAGLIARI!L11</f>
        <v>2</v>
      </c>
      <c r="M207" s="20">
        <f>CAGLIARI!M11</f>
        <v>0</v>
      </c>
      <c r="N207" s="20">
        <f>CAGLIARI!N11</f>
        <v>0</v>
      </c>
      <c r="O207" s="20">
        <f>CAGLIARI!O11</f>
        <v>0</v>
      </c>
      <c r="P207" s="20">
        <f>CAGLIARI!P11</f>
        <v>0</v>
      </c>
      <c r="Q207" s="20">
        <f>CAGLIARI!Q11</f>
        <v>0</v>
      </c>
    </row>
    <row r="208" spans="1:17" ht="12.75">
      <c r="A208" s="9" t="s">
        <v>26</v>
      </c>
      <c r="B208" s="16">
        <v>92016</v>
      </c>
      <c r="C208" s="16">
        <v>92016</v>
      </c>
      <c r="D208" s="21">
        <f>CAGLIARI!D12</f>
        <v>1889</v>
      </c>
      <c r="E208" s="21">
        <f>CAGLIARI!E12</f>
        <v>1891</v>
      </c>
      <c r="F208" s="21">
        <f>CAGLIARI!F12</f>
        <v>3780</v>
      </c>
      <c r="G208" s="21">
        <f>CAGLIARI!G12</f>
        <v>97</v>
      </c>
      <c r="H208" s="21">
        <f>CAGLIARI!H12</f>
        <v>77</v>
      </c>
      <c r="I208" s="21">
        <f>CAGLIARI!I12</f>
        <v>174</v>
      </c>
      <c r="J208" s="56">
        <f>CAGLIARI!J12</f>
        <v>4</v>
      </c>
      <c r="K208" s="21">
        <f>CAGLIARI!K12</f>
        <v>0</v>
      </c>
      <c r="L208" s="21">
        <f>CAGLIARI!L12</f>
        <v>0</v>
      </c>
      <c r="M208" s="21">
        <f>CAGLIARI!M12</f>
        <v>0</v>
      </c>
      <c r="N208" s="21">
        <f>CAGLIARI!N12</f>
        <v>0</v>
      </c>
      <c r="O208" s="21">
        <f>CAGLIARI!O12</f>
        <v>0</v>
      </c>
      <c r="P208" s="21">
        <f>CAGLIARI!P12</f>
        <v>1</v>
      </c>
      <c r="Q208" s="21">
        <f>CAGLIARI!Q12</f>
        <v>1</v>
      </c>
    </row>
    <row r="209" spans="1:17" ht="12.75">
      <c r="A209" s="9" t="s">
        <v>27</v>
      </c>
      <c r="B209" s="16">
        <v>92017</v>
      </c>
      <c r="C209" s="16">
        <v>92017</v>
      </c>
      <c r="D209" s="20">
        <f>CAGLIARI!D13</f>
        <v>4418</v>
      </c>
      <c r="E209" s="20">
        <f>CAGLIARI!E13</f>
        <v>4357</v>
      </c>
      <c r="F209" s="20">
        <f>CAGLIARI!F13</f>
        <v>8775</v>
      </c>
      <c r="G209" s="20">
        <f>CAGLIARI!G13</f>
        <v>383</v>
      </c>
      <c r="H209" s="20">
        <f>CAGLIARI!H13</f>
        <v>304</v>
      </c>
      <c r="I209" s="20">
        <f>CAGLIARI!I13</f>
        <v>687</v>
      </c>
      <c r="J209" s="55">
        <f>CAGLIARI!J13</f>
        <v>10</v>
      </c>
      <c r="K209" s="20">
        <f>CAGLIARI!K13</f>
        <v>0</v>
      </c>
      <c r="L209" s="20">
        <f>CAGLIARI!L13</f>
        <v>0</v>
      </c>
      <c r="M209" s="20">
        <f>CAGLIARI!M13</f>
        <v>0</v>
      </c>
      <c r="N209" s="20">
        <f>CAGLIARI!N13</f>
        <v>0</v>
      </c>
      <c r="O209" s="20">
        <f>CAGLIARI!O13</f>
        <v>0</v>
      </c>
      <c r="P209" s="20">
        <f>CAGLIARI!P13</f>
        <v>1</v>
      </c>
      <c r="Q209" s="20">
        <f>CAGLIARI!Q13</f>
        <v>1</v>
      </c>
    </row>
    <row r="210" spans="1:17" ht="12.75">
      <c r="A210" s="9" t="s">
        <v>28</v>
      </c>
      <c r="B210" s="16">
        <v>92018</v>
      </c>
      <c r="C210" s="16">
        <v>92018</v>
      </c>
      <c r="D210" s="20">
        <f>CAGLIARI!D14</f>
        <v>868</v>
      </c>
      <c r="E210" s="20">
        <f>CAGLIARI!E14</f>
        <v>753</v>
      </c>
      <c r="F210" s="20">
        <f>CAGLIARI!F14</f>
        <v>1621</v>
      </c>
      <c r="G210" s="20">
        <f>CAGLIARI!G14</f>
        <v>72</v>
      </c>
      <c r="H210" s="20">
        <f>CAGLIARI!H14</f>
        <v>46</v>
      </c>
      <c r="I210" s="20">
        <f>CAGLIARI!I14</f>
        <v>118</v>
      </c>
      <c r="J210" s="55">
        <f>CAGLIARI!J14</f>
        <v>3</v>
      </c>
      <c r="K210" s="20">
        <f>CAGLIARI!K14</f>
        <v>0</v>
      </c>
      <c r="L210" s="20">
        <f>CAGLIARI!L14</f>
        <v>0</v>
      </c>
      <c r="M210" s="20">
        <f>CAGLIARI!M14</f>
        <v>0</v>
      </c>
      <c r="N210" s="20">
        <f>CAGLIARI!N14</f>
        <v>0</v>
      </c>
      <c r="O210" s="20">
        <f>CAGLIARI!O14</f>
        <v>0</v>
      </c>
      <c r="P210" s="20">
        <f>CAGLIARI!P14</f>
        <v>0</v>
      </c>
      <c r="Q210" s="20">
        <f>CAGLIARI!Q14</f>
        <v>0</v>
      </c>
    </row>
    <row r="211" spans="1:17" ht="12.75">
      <c r="A211" s="9" t="s">
        <v>303</v>
      </c>
      <c r="B211" s="16">
        <v>107005</v>
      </c>
      <c r="C211" s="16">
        <v>92019</v>
      </c>
      <c r="D211" s="20">
        <f>'CARB-IGLESIAS'!D7</f>
        <v>2825</v>
      </c>
      <c r="E211" s="20">
        <f>'CARB-IGLESIAS'!E7</f>
        <v>2901</v>
      </c>
      <c r="F211" s="20">
        <f>'CARB-IGLESIAS'!F7</f>
        <v>5726</v>
      </c>
      <c r="G211" s="20">
        <f>'CARB-IGLESIAS'!G7</f>
        <v>168</v>
      </c>
      <c r="H211" s="20">
        <f>'CARB-IGLESIAS'!H7</f>
        <v>117</v>
      </c>
      <c r="I211" s="20">
        <f>'CARB-IGLESIAS'!I7</f>
        <v>285</v>
      </c>
      <c r="J211" s="55">
        <f>'CARB-IGLESIAS'!J7</f>
        <v>6</v>
      </c>
      <c r="K211" s="20">
        <f>'CARB-IGLESIAS'!K7</f>
        <v>0</v>
      </c>
      <c r="L211" s="20">
        <f>'CARB-IGLESIAS'!L7</f>
        <v>1</v>
      </c>
      <c r="M211" s="20">
        <f>'CARB-IGLESIAS'!M7</f>
        <v>0</v>
      </c>
      <c r="N211" s="20">
        <f>'CARB-IGLESIAS'!N7</f>
        <v>0</v>
      </c>
      <c r="O211" s="20">
        <f>'CARB-IGLESIAS'!O7</f>
        <v>1</v>
      </c>
      <c r="P211" s="20">
        <f>'CARB-IGLESIAS'!P7</f>
        <v>0</v>
      </c>
      <c r="Q211" s="20">
        <f>'CARB-IGLESIAS'!Q7</f>
        <v>1</v>
      </c>
    </row>
    <row r="212" spans="1:17" ht="12.75">
      <c r="A212" s="9" t="s">
        <v>29</v>
      </c>
      <c r="B212" s="16">
        <v>92020</v>
      </c>
      <c r="C212" s="16">
        <v>92020</v>
      </c>
      <c r="D212" s="20">
        <f>CAGLIARI!D15</f>
        <v>1018</v>
      </c>
      <c r="E212" s="20">
        <f>CAGLIARI!E15</f>
        <v>1008</v>
      </c>
      <c r="F212" s="20">
        <f>CAGLIARI!F15</f>
        <v>2026</v>
      </c>
      <c r="G212" s="20">
        <f>CAGLIARI!G15</f>
        <v>115</v>
      </c>
      <c r="H212" s="20">
        <f>CAGLIARI!H15</f>
        <v>114</v>
      </c>
      <c r="I212" s="20">
        <f>CAGLIARI!I15</f>
        <v>229</v>
      </c>
      <c r="J212" s="55">
        <f>CAGLIARI!J15</f>
        <v>2</v>
      </c>
      <c r="K212" s="20">
        <f>CAGLIARI!K15</f>
        <v>0</v>
      </c>
      <c r="L212" s="20">
        <f>CAGLIARI!L15</f>
        <v>0</v>
      </c>
      <c r="M212" s="20">
        <f>CAGLIARI!M15</f>
        <v>0</v>
      </c>
      <c r="N212" s="20">
        <f>CAGLIARI!N15</f>
        <v>0</v>
      </c>
      <c r="O212" s="20">
        <f>CAGLIARI!O15</f>
        <v>0</v>
      </c>
      <c r="P212" s="20">
        <f>CAGLIARI!P15</f>
        <v>0</v>
      </c>
      <c r="Q212" s="20">
        <f>CAGLIARI!Q15</f>
        <v>0</v>
      </c>
    </row>
    <row r="213" spans="1:17" ht="12.75">
      <c r="A213" s="9" t="s">
        <v>304</v>
      </c>
      <c r="B213" s="16">
        <v>107006</v>
      </c>
      <c r="C213" s="16">
        <v>92021</v>
      </c>
      <c r="D213" s="20">
        <f>'CARB-IGLESIAS'!D8</f>
        <v>1355</v>
      </c>
      <c r="E213" s="20">
        <f>'CARB-IGLESIAS'!E8</f>
        <v>1376</v>
      </c>
      <c r="F213" s="20">
        <f>'CARB-IGLESIAS'!F8</f>
        <v>2731</v>
      </c>
      <c r="G213" s="20">
        <f>'CARB-IGLESIAS'!G8</f>
        <v>95</v>
      </c>
      <c r="H213" s="20">
        <f>'CARB-IGLESIAS'!H8</f>
        <v>92</v>
      </c>
      <c r="I213" s="20">
        <f>'CARB-IGLESIAS'!I8</f>
        <v>187</v>
      </c>
      <c r="J213" s="55">
        <f>'CARB-IGLESIAS'!J8</f>
        <v>3</v>
      </c>
      <c r="K213" s="20">
        <f>'CARB-IGLESIAS'!K8</f>
        <v>0</v>
      </c>
      <c r="L213" s="20">
        <f>'CARB-IGLESIAS'!L8</f>
        <v>0</v>
      </c>
      <c r="M213" s="20">
        <f>'CARB-IGLESIAS'!M8</f>
        <v>0</v>
      </c>
      <c r="N213" s="20">
        <f>'CARB-IGLESIAS'!N8</f>
        <v>0</v>
      </c>
      <c r="O213" s="20">
        <f>'CARB-IGLESIAS'!O8</f>
        <v>0</v>
      </c>
      <c r="P213" s="20">
        <f>'CARB-IGLESIAS'!P8</f>
        <v>0</v>
      </c>
      <c r="Q213" s="20">
        <f>'CARB-IGLESIAS'!Q8</f>
        <v>0</v>
      </c>
    </row>
    <row r="214" spans="1:17" ht="12.75">
      <c r="A214" s="9" t="s">
        <v>350</v>
      </c>
      <c r="B214" s="16">
        <v>106004</v>
      </c>
      <c r="C214" s="16">
        <v>92022</v>
      </c>
      <c r="D214" s="20">
        <f>'MEDIO-CAMPID'!D6</f>
        <v>790</v>
      </c>
      <c r="E214" s="20">
        <f>'MEDIO-CAMPID'!E6</f>
        <v>768</v>
      </c>
      <c r="F214" s="20">
        <f>'MEDIO-CAMPID'!F6</f>
        <v>1558</v>
      </c>
      <c r="G214" s="20">
        <f>'MEDIO-CAMPID'!G6</f>
        <v>70</v>
      </c>
      <c r="H214" s="20">
        <f>'MEDIO-CAMPID'!H6</f>
        <v>55</v>
      </c>
      <c r="I214" s="20">
        <f>'MEDIO-CAMPID'!I6</f>
        <v>125</v>
      </c>
      <c r="J214" s="55">
        <f>'MEDIO-CAMPID'!J6</f>
        <v>2</v>
      </c>
      <c r="K214" s="20">
        <f>'MEDIO-CAMPID'!K6</f>
        <v>0</v>
      </c>
      <c r="L214" s="20">
        <f>'MEDIO-CAMPID'!L6</f>
        <v>0</v>
      </c>
      <c r="M214" s="20">
        <f>'MEDIO-CAMPID'!M6</f>
        <v>0</v>
      </c>
      <c r="N214" s="20">
        <f>'MEDIO-CAMPID'!N6</f>
        <v>0</v>
      </c>
      <c r="O214" s="20">
        <f>'MEDIO-CAMPID'!O6</f>
        <v>0</v>
      </c>
      <c r="P214" s="20">
        <f>'MEDIO-CAMPID'!P6</f>
        <v>0</v>
      </c>
      <c r="Q214" s="20">
        <f>'MEDIO-CAMPID'!Q6</f>
        <v>0</v>
      </c>
    </row>
    <row r="215" spans="1:17" ht="12.75">
      <c r="A215" s="9" t="s">
        <v>351</v>
      </c>
      <c r="B215" s="16">
        <v>106005</v>
      </c>
      <c r="C215" s="16">
        <v>92023</v>
      </c>
      <c r="D215" s="20">
        <f>'MEDIO-CAMPID'!D7</f>
        <v>162</v>
      </c>
      <c r="E215" s="20">
        <f>'MEDIO-CAMPID'!E7</f>
        <v>162</v>
      </c>
      <c r="F215" s="20">
        <f>'MEDIO-CAMPID'!F7</f>
        <v>324</v>
      </c>
      <c r="G215" s="20">
        <f>'MEDIO-CAMPID'!G7</f>
        <v>7</v>
      </c>
      <c r="H215" s="20">
        <f>'MEDIO-CAMPID'!H7</f>
        <v>7</v>
      </c>
      <c r="I215" s="20">
        <f>'MEDIO-CAMPID'!I7</f>
        <v>14</v>
      </c>
      <c r="J215" s="55">
        <f>'MEDIO-CAMPID'!J7</f>
        <v>1</v>
      </c>
      <c r="K215" s="20">
        <f>'MEDIO-CAMPID'!K7</f>
        <v>0</v>
      </c>
      <c r="L215" s="20">
        <f>'MEDIO-CAMPID'!L7</f>
        <v>0</v>
      </c>
      <c r="M215" s="20">
        <f>'MEDIO-CAMPID'!M7</f>
        <v>0</v>
      </c>
      <c r="N215" s="20">
        <f>'MEDIO-CAMPID'!N7</f>
        <v>0</v>
      </c>
      <c r="O215" s="20">
        <f>'MEDIO-CAMPID'!O7</f>
        <v>0</v>
      </c>
      <c r="P215" s="20">
        <f>'MEDIO-CAMPID'!P7</f>
        <v>0</v>
      </c>
      <c r="Q215" s="20">
        <f>'MEDIO-CAMPID'!Q7</f>
        <v>0</v>
      </c>
    </row>
    <row r="216" spans="1:17" ht="12.75">
      <c r="A216" s="9" t="s">
        <v>35</v>
      </c>
      <c r="B216" s="16">
        <v>92024</v>
      </c>
      <c r="C216" s="16">
        <v>92024</v>
      </c>
      <c r="D216" s="21">
        <f>CAGLIARI!D21</f>
        <v>427</v>
      </c>
      <c r="E216" s="21">
        <f>CAGLIARI!E21</f>
        <v>380</v>
      </c>
      <c r="F216" s="21">
        <f>CAGLIARI!F21</f>
        <v>807</v>
      </c>
      <c r="G216" s="21">
        <f>CAGLIARI!G21</f>
        <v>58</v>
      </c>
      <c r="H216" s="21">
        <f>CAGLIARI!H21</f>
        <v>23</v>
      </c>
      <c r="I216" s="21">
        <f>CAGLIARI!I21</f>
        <v>81</v>
      </c>
      <c r="J216" s="56">
        <f>CAGLIARI!J21</f>
        <v>1</v>
      </c>
      <c r="K216" s="21">
        <f>CAGLIARI!K21</f>
        <v>0</v>
      </c>
      <c r="L216" s="21">
        <f>CAGLIARI!L21</f>
        <v>0</v>
      </c>
      <c r="M216" s="21">
        <f>CAGLIARI!M21</f>
        <v>0</v>
      </c>
      <c r="N216" s="21">
        <f>CAGLIARI!N21</f>
        <v>0</v>
      </c>
      <c r="O216" s="21">
        <f>CAGLIARI!O21</f>
        <v>0</v>
      </c>
      <c r="P216" s="21">
        <f>CAGLIARI!P21</f>
        <v>0</v>
      </c>
      <c r="Q216" s="21">
        <f>CAGLIARI!Q21</f>
        <v>0</v>
      </c>
    </row>
    <row r="217" spans="1:17" ht="12.75">
      <c r="A217" s="9" t="s">
        <v>352</v>
      </c>
      <c r="B217" s="16">
        <v>106006</v>
      </c>
      <c r="C217" s="16">
        <v>92025</v>
      </c>
      <c r="D217" s="20">
        <f>'MEDIO-CAMPID'!D8</f>
        <v>593</v>
      </c>
      <c r="E217" s="20">
        <f>'MEDIO-CAMPID'!E8</f>
        <v>584</v>
      </c>
      <c r="F217" s="20">
        <f>'MEDIO-CAMPID'!F8</f>
        <v>1177</v>
      </c>
      <c r="G217" s="20">
        <f>'MEDIO-CAMPID'!G8</f>
        <v>30</v>
      </c>
      <c r="H217" s="20">
        <f>'MEDIO-CAMPID'!H8</f>
        <v>23</v>
      </c>
      <c r="I217" s="20">
        <f>'MEDIO-CAMPID'!I8</f>
        <v>53</v>
      </c>
      <c r="J217" s="55">
        <f>'MEDIO-CAMPID'!J8</f>
        <v>2</v>
      </c>
      <c r="K217" s="20">
        <f>'MEDIO-CAMPID'!K8</f>
        <v>0</v>
      </c>
      <c r="L217" s="20">
        <f>'MEDIO-CAMPID'!L8</f>
        <v>0</v>
      </c>
      <c r="M217" s="20">
        <f>'MEDIO-CAMPID'!M8</f>
        <v>0</v>
      </c>
      <c r="N217" s="20">
        <f>'MEDIO-CAMPID'!N8</f>
        <v>0</v>
      </c>
      <c r="O217" s="20">
        <f>'MEDIO-CAMPID'!O8</f>
        <v>0</v>
      </c>
      <c r="P217" s="20">
        <f>'MEDIO-CAMPID'!P8</f>
        <v>0</v>
      </c>
      <c r="Q217" s="20">
        <f>'MEDIO-CAMPID'!Q8</f>
        <v>0</v>
      </c>
    </row>
    <row r="218" spans="1:17" ht="12.75">
      <c r="A218" s="9" t="s">
        <v>305</v>
      </c>
      <c r="B218" s="16">
        <v>107007</v>
      </c>
      <c r="C218" s="16">
        <v>92026</v>
      </c>
      <c r="D218" s="21">
        <f>'CARB-IGLESIAS'!D9</f>
        <v>1041</v>
      </c>
      <c r="E218" s="21">
        <f>'CARB-IGLESIAS'!E9</f>
        <v>1042</v>
      </c>
      <c r="F218" s="21">
        <f>'CARB-IGLESIAS'!F9</f>
        <v>2083</v>
      </c>
      <c r="G218" s="21">
        <f>'CARB-IGLESIAS'!G9</f>
        <v>159</v>
      </c>
      <c r="H218" s="21">
        <f>'CARB-IGLESIAS'!H9</f>
        <v>119</v>
      </c>
      <c r="I218" s="21">
        <f>'CARB-IGLESIAS'!I9</f>
        <v>278</v>
      </c>
      <c r="J218" s="56">
        <f>'CARB-IGLESIAS'!J9</f>
        <v>3</v>
      </c>
      <c r="K218" s="21">
        <f>'CARB-IGLESIAS'!K9</f>
        <v>0</v>
      </c>
      <c r="L218" s="21">
        <f>'CARB-IGLESIAS'!L9</f>
        <v>0</v>
      </c>
      <c r="M218" s="21">
        <f>'CARB-IGLESIAS'!M9</f>
        <v>0</v>
      </c>
      <c r="N218" s="21">
        <f>'CARB-IGLESIAS'!N9</f>
        <v>0</v>
      </c>
      <c r="O218" s="21">
        <f>'CARB-IGLESIAS'!O9</f>
        <v>0</v>
      </c>
      <c r="P218" s="21">
        <f>'CARB-IGLESIAS'!P9</f>
        <v>0</v>
      </c>
      <c r="Q218" s="21">
        <f>'CARB-IGLESIAS'!Q9</f>
        <v>0</v>
      </c>
    </row>
    <row r="219" spans="1:17" ht="12.75">
      <c r="A219" s="9" t="s">
        <v>36</v>
      </c>
      <c r="B219" s="16">
        <v>92027</v>
      </c>
      <c r="C219" s="16">
        <v>92027</v>
      </c>
      <c r="D219" s="20">
        <f>CAGLIARI!D22</f>
        <v>230</v>
      </c>
      <c r="E219" s="20">
        <f>CAGLIARI!E22</f>
        <v>213</v>
      </c>
      <c r="F219" s="20">
        <f>CAGLIARI!F22</f>
        <v>443</v>
      </c>
      <c r="G219" s="20">
        <f>CAGLIARI!G22</f>
        <v>14</v>
      </c>
      <c r="H219" s="20">
        <f>CAGLIARI!H22</f>
        <v>7</v>
      </c>
      <c r="I219" s="20">
        <f>CAGLIARI!I22</f>
        <v>21</v>
      </c>
      <c r="J219" s="55">
        <f>CAGLIARI!J22</f>
        <v>1</v>
      </c>
      <c r="K219" s="20">
        <f>CAGLIARI!K22</f>
        <v>0</v>
      </c>
      <c r="L219" s="20">
        <f>CAGLIARI!L22</f>
        <v>0</v>
      </c>
      <c r="M219" s="20">
        <f>CAGLIARI!M22</f>
        <v>0</v>
      </c>
      <c r="N219" s="20">
        <f>CAGLIARI!N22</f>
        <v>0</v>
      </c>
      <c r="O219" s="20">
        <f>CAGLIARI!O22</f>
        <v>0</v>
      </c>
      <c r="P219" s="20">
        <f>CAGLIARI!P22</f>
        <v>0</v>
      </c>
      <c r="Q219" s="20">
        <f>CAGLIARI!Q22</f>
        <v>0</v>
      </c>
    </row>
    <row r="220" spans="1:17" ht="12.75">
      <c r="A220" s="9" t="s">
        <v>306</v>
      </c>
      <c r="B220" s="16">
        <v>107008</v>
      </c>
      <c r="C220" s="16">
        <v>92028</v>
      </c>
      <c r="D220" s="20">
        <f>'CARB-IGLESIAS'!D10</f>
        <v>2361</v>
      </c>
      <c r="E220" s="20">
        <f>'CARB-IGLESIAS'!E10</f>
        <v>2363</v>
      </c>
      <c r="F220" s="20">
        <f>'CARB-IGLESIAS'!F10</f>
        <v>4724</v>
      </c>
      <c r="G220" s="20">
        <f>'CARB-IGLESIAS'!G10</f>
        <v>238</v>
      </c>
      <c r="H220" s="20">
        <f>'CARB-IGLESIAS'!H10</f>
        <v>190</v>
      </c>
      <c r="I220" s="20">
        <f>'CARB-IGLESIAS'!I10</f>
        <v>428</v>
      </c>
      <c r="J220" s="55">
        <f>'CARB-IGLESIAS'!J10</f>
        <v>5</v>
      </c>
      <c r="K220" s="20">
        <f>'CARB-IGLESIAS'!K10</f>
        <v>0</v>
      </c>
      <c r="L220" s="20">
        <f>'CARB-IGLESIAS'!L10</f>
        <v>0</v>
      </c>
      <c r="M220" s="20">
        <f>'CARB-IGLESIAS'!M10</f>
        <v>0</v>
      </c>
      <c r="N220" s="20">
        <f>'CARB-IGLESIAS'!N10</f>
        <v>0</v>
      </c>
      <c r="O220" s="20">
        <f>'CARB-IGLESIAS'!O10</f>
        <v>0</v>
      </c>
      <c r="P220" s="20">
        <f>'CARB-IGLESIAS'!P10</f>
        <v>0</v>
      </c>
      <c r="Q220" s="20">
        <f>'CARB-IGLESIAS'!Q10</f>
        <v>0</v>
      </c>
    </row>
    <row r="221" spans="1:17" ht="12.75">
      <c r="A221" s="9" t="s">
        <v>353</v>
      </c>
      <c r="B221" s="16">
        <v>106007</v>
      </c>
      <c r="C221" s="16">
        <v>92029</v>
      </c>
      <c r="D221" s="20">
        <f>'MEDIO-CAMPID'!D9</f>
        <v>2966</v>
      </c>
      <c r="E221" s="20">
        <f>'MEDIO-CAMPID'!E9</f>
        <v>3126</v>
      </c>
      <c r="F221" s="20">
        <f>'MEDIO-CAMPID'!F9</f>
        <v>6092</v>
      </c>
      <c r="G221" s="20">
        <f>'MEDIO-CAMPID'!G9</f>
        <v>164</v>
      </c>
      <c r="H221" s="20">
        <f>'MEDIO-CAMPID'!H9</f>
        <v>153</v>
      </c>
      <c r="I221" s="20">
        <f>'MEDIO-CAMPID'!I9</f>
        <v>317</v>
      </c>
      <c r="J221" s="55">
        <f>'MEDIO-CAMPID'!J9</f>
        <v>8</v>
      </c>
      <c r="K221" s="20">
        <f>'MEDIO-CAMPID'!K9</f>
        <v>0</v>
      </c>
      <c r="L221" s="20">
        <f>'MEDIO-CAMPID'!L9</f>
        <v>0</v>
      </c>
      <c r="M221" s="20">
        <f>'MEDIO-CAMPID'!M9</f>
        <v>0</v>
      </c>
      <c r="N221" s="20">
        <f>'MEDIO-CAMPID'!N9</f>
        <v>0</v>
      </c>
      <c r="O221" s="20">
        <f>'MEDIO-CAMPID'!O9</f>
        <v>3</v>
      </c>
      <c r="P221" s="20">
        <f>'MEDIO-CAMPID'!P9</f>
        <v>1</v>
      </c>
      <c r="Q221" s="20">
        <f>'MEDIO-CAMPID'!Q9</f>
        <v>4</v>
      </c>
    </row>
    <row r="222" spans="1:17" ht="12.75">
      <c r="A222" s="9" t="s">
        <v>37</v>
      </c>
      <c r="B222" s="16">
        <v>92030</v>
      </c>
      <c r="C222" s="16">
        <v>92030</v>
      </c>
      <c r="D222" s="20">
        <f>CAGLIARI!D23</f>
        <v>426</v>
      </c>
      <c r="E222" s="20">
        <f>CAGLIARI!E23</f>
        <v>439</v>
      </c>
      <c r="F222" s="20">
        <f>CAGLIARI!F23</f>
        <v>865</v>
      </c>
      <c r="G222" s="20">
        <f>CAGLIARI!G23</f>
        <v>8</v>
      </c>
      <c r="H222" s="20">
        <f>CAGLIARI!H23</f>
        <v>4</v>
      </c>
      <c r="I222" s="20">
        <f>CAGLIARI!I23</f>
        <v>12</v>
      </c>
      <c r="J222" s="55">
        <f>CAGLIARI!J23</f>
        <v>1</v>
      </c>
      <c r="K222" s="20">
        <f>CAGLIARI!K23</f>
        <v>0</v>
      </c>
      <c r="L222" s="20">
        <f>CAGLIARI!L23</f>
        <v>0</v>
      </c>
      <c r="M222" s="20">
        <f>CAGLIARI!M23</f>
        <v>0</v>
      </c>
      <c r="N222" s="20">
        <f>CAGLIARI!N23</f>
        <v>0</v>
      </c>
      <c r="O222" s="20">
        <f>CAGLIARI!O23</f>
        <v>0</v>
      </c>
      <c r="P222" s="20">
        <f>CAGLIARI!P23</f>
        <v>0</v>
      </c>
      <c r="Q222" s="20">
        <f>CAGLIARI!Q23</f>
        <v>0</v>
      </c>
    </row>
    <row r="223" spans="1:17" ht="12.75">
      <c r="A223" s="9" t="s">
        <v>38</v>
      </c>
      <c r="B223" s="16">
        <v>92031</v>
      </c>
      <c r="C223" s="16">
        <v>92031</v>
      </c>
      <c r="D223" s="20">
        <f>CAGLIARI!D24</f>
        <v>1221</v>
      </c>
      <c r="E223" s="20">
        <f>CAGLIARI!E24</f>
        <v>1234</v>
      </c>
      <c r="F223" s="20">
        <f>CAGLIARI!F24</f>
        <v>2455</v>
      </c>
      <c r="G223" s="20">
        <f>CAGLIARI!G24</f>
        <v>82</v>
      </c>
      <c r="H223" s="20">
        <f>CAGLIARI!H24</f>
        <v>72</v>
      </c>
      <c r="I223" s="20">
        <f>CAGLIARI!I24</f>
        <v>154</v>
      </c>
      <c r="J223" s="55">
        <f>CAGLIARI!J24</f>
        <v>3</v>
      </c>
      <c r="K223" s="20">
        <f>CAGLIARI!K24</f>
        <v>0</v>
      </c>
      <c r="L223" s="20">
        <f>CAGLIARI!L24</f>
        <v>0</v>
      </c>
      <c r="M223" s="20">
        <f>CAGLIARI!M24</f>
        <v>0</v>
      </c>
      <c r="N223" s="20">
        <f>CAGLIARI!N24</f>
        <v>0</v>
      </c>
      <c r="O223" s="20">
        <f>CAGLIARI!O24</f>
        <v>0</v>
      </c>
      <c r="P223" s="20">
        <f>CAGLIARI!P24</f>
        <v>0</v>
      </c>
      <c r="Q223" s="20">
        <f>CAGLIARI!Q24</f>
        <v>0</v>
      </c>
    </row>
    <row r="224" spans="1:17" ht="12.75">
      <c r="A224" s="9" t="s">
        <v>354</v>
      </c>
      <c r="B224" s="16">
        <v>106008</v>
      </c>
      <c r="C224" s="16">
        <v>92032</v>
      </c>
      <c r="D224" s="20">
        <f>'MEDIO-CAMPID'!D10</f>
        <v>5452</v>
      </c>
      <c r="E224" s="20">
        <f>'MEDIO-CAMPID'!E10</f>
        <v>5638</v>
      </c>
      <c r="F224" s="20">
        <f>'MEDIO-CAMPID'!F10</f>
        <v>11090</v>
      </c>
      <c r="G224" s="20">
        <f>'MEDIO-CAMPID'!G10</f>
        <v>430</v>
      </c>
      <c r="H224" s="20">
        <f>'MEDIO-CAMPID'!H10</f>
        <v>349</v>
      </c>
      <c r="I224" s="20">
        <f>'MEDIO-CAMPID'!I10</f>
        <v>779</v>
      </c>
      <c r="J224" s="55">
        <f>'MEDIO-CAMPID'!J10</f>
        <v>14</v>
      </c>
      <c r="K224" s="20">
        <f>'MEDIO-CAMPID'!K10</f>
        <v>0</v>
      </c>
      <c r="L224" s="20">
        <f>'MEDIO-CAMPID'!L10</f>
        <v>0</v>
      </c>
      <c r="M224" s="20">
        <f>'MEDIO-CAMPID'!M10</f>
        <v>0</v>
      </c>
      <c r="N224" s="20">
        <f>'MEDIO-CAMPID'!N10</f>
        <v>0</v>
      </c>
      <c r="O224" s="20">
        <f>'MEDIO-CAMPID'!O10</f>
        <v>0</v>
      </c>
      <c r="P224" s="20">
        <f>'MEDIO-CAMPID'!P10</f>
        <v>2</v>
      </c>
      <c r="Q224" s="20">
        <f>'MEDIO-CAMPID'!Q10</f>
        <v>2</v>
      </c>
    </row>
    <row r="225" spans="1:17" ht="12.75">
      <c r="A225" s="9" t="s">
        <v>307</v>
      </c>
      <c r="B225" s="16">
        <v>107009</v>
      </c>
      <c r="C225" s="16">
        <v>92033</v>
      </c>
      <c r="D225" s="20">
        <f>'CARB-IGLESIAS'!D11</f>
        <v>11749</v>
      </c>
      <c r="E225" s="20">
        <f>'CARB-IGLESIAS'!E11</f>
        <v>12717</v>
      </c>
      <c r="F225" s="20">
        <f>'CARB-IGLESIAS'!F11</f>
        <v>24466</v>
      </c>
      <c r="G225" s="20">
        <f>'CARB-IGLESIAS'!G11</f>
        <v>512</v>
      </c>
      <c r="H225" s="20">
        <f>'CARB-IGLESIAS'!H11</f>
        <v>423</v>
      </c>
      <c r="I225" s="20">
        <f>'CARB-IGLESIAS'!I11</f>
        <v>935</v>
      </c>
      <c r="J225" s="55">
        <f>'CARB-IGLESIAS'!J11</f>
        <v>32</v>
      </c>
      <c r="K225" s="20">
        <f>'CARB-IGLESIAS'!K11</f>
        <v>1</v>
      </c>
      <c r="L225" s="20">
        <f>'CARB-IGLESIAS'!L11</f>
        <v>2</v>
      </c>
      <c r="M225" s="20">
        <f>'CARB-IGLESIAS'!M11</f>
        <v>1</v>
      </c>
      <c r="N225" s="20">
        <f>'CARB-IGLESIAS'!N11</f>
        <v>1</v>
      </c>
      <c r="O225" s="20">
        <f>'CARB-IGLESIAS'!O11</f>
        <v>2</v>
      </c>
      <c r="P225" s="20">
        <f>'CARB-IGLESIAS'!P11</f>
        <v>3</v>
      </c>
      <c r="Q225" s="20">
        <f>'CARB-IGLESIAS'!Q11</f>
        <v>5</v>
      </c>
    </row>
    <row r="226" spans="1:17" ht="12.75">
      <c r="A226" s="9" t="s">
        <v>355</v>
      </c>
      <c r="B226" s="16">
        <v>106009</v>
      </c>
      <c r="C226" s="16">
        <v>92034</v>
      </c>
      <c r="D226" s="21">
        <f>'MEDIO-CAMPID'!D11</f>
        <v>127</v>
      </c>
      <c r="E226" s="21">
        <f>'MEDIO-CAMPID'!E11</f>
        <v>116</v>
      </c>
      <c r="F226" s="21">
        <f>'MEDIO-CAMPID'!F11</f>
        <v>243</v>
      </c>
      <c r="G226" s="21">
        <f>'MEDIO-CAMPID'!G11</f>
        <v>24</v>
      </c>
      <c r="H226" s="21">
        <f>'MEDIO-CAMPID'!H11</f>
        <v>7</v>
      </c>
      <c r="I226" s="21">
        <f>'MEDIO-CAMPID'!I11</f>
        <v>31</v>
      </c>
      <c r="J226" s="56">
        <f>'MEDIO-CAMPID'!J11</f>
        <v>1</v>
      </c>
      <c r="K226" s="21">
        <f>'MEDIO-CAMPID'!K11</f>
        <v>0</v>
      </c>
      <c r="L226" s="21">
        <f>'MEDIO-CAMPID'!L11</f>
        <v>0</v>
      </c>
      <c r="M226" s="21">
        <f>'MEDIO-CAMPID'!M11</f>
        <v>0</v>
      </c>
      <c r="N226" s="21">
        <f>'MEDIO-CAMPID'!N11</f>
        <v>0</v>
      </c>
      <c r="O226" s="21">
        <f>'MEDIO-CAMPID'!O11</f>
        <v>0</v>
      </c>
      <c r="P226" s="21">
        <f>'MEDIO-CAMPID'!P11</f>
        <v>0</v>
      </c>
      <c r="Q226" s="21">
        <f>'MEDIO-CAMPID'!Q11</f>
        <v>0</v>
      </c>
    </row>
    <row r="227" spans="1:17" ht="12.75">
      <c r="A227" s="9" t="s">
        <v>356</v>
      </c>
      <c r="B227" s="16">
        <v>106010</v>
      </c>
      <c r="C227" s="16">
        <v>92035</v>
      </c>
      <c r="D227" s="20">
        <f>'MEDIO-CAMPID'!D12</f>
        <v>777</v>
      </c>
      <c r="E227" s="20">
        <f>'MEDIO-CAMPID'!E12</f>
        <v>804</v>
      </c>
      <c r="F227" s="20">
        <f>'MEDIO-CAMPID'!F12</f>
        <v>1581</v>
      </c>
      <c r="G227" s="20">
        <f>'MEDIO-CAMPID'!G12</f>
        <v>32</v>
      </c>
      <c r="H227" s="20">
        <f>'MEDIO-CAMPID'!H12</f>
        <v>20</v>
      </c>
      <c r="I227" s="20">
        <f>'MEDIO-CAMPID'!I12</f>
        <v>52</v>
      </c>
      <c r="J227" s="55">
        <f>'MEDIO-CAMPID'!J12</f>
        <v>2</v>
      </c>
      <c r="K227" s="20">
        <f>'MEDIO-CAMPID'!K12</f>
        <v>0</v>
      </c>
      <c r="L227" s="20">
        <f>'MEDIO-CAMPID'!L12</f>
        <v>1</v>
      </c>
      <c r="M227" s="20">
        <f>'MEDIO-CAMPID'!M12</f>
        <v>0</v>
      </c>
      <c r="N227" s="20">
        <f>'MEDIO-CAMPID'!N12</f>
        <v>0</v>
      </c>
      <c r="O227" s="20">
        <f>'MEDIO-CAMPID'!O12</f>
        <v>0</v>
      </c>
      <c r="P227" s="20">
        <f>'MEDIO-CAMPID'!P12</f>
        <v>0</v>
      </c>
      <c r="Q227" s="20">
        <f>'MEDIO-CAMPID'!Q12</f>
        <v>0</v>
      </c>
    </row>
    <row r="228" spans="1:17" ht="12.75">
      <c r="A228" s="9" t="s">
        <v>40</v>
      </c>
      <c r="B228" s="16">
        <v>92036</v>
      </c>
      <c r="C228" s="16">
        <v>92036</v>
      </c>
      <c r="D228" s="20">
        <f>CAGLIARI!D26</f>
        <v>1006</v>
      </c>
      <c r="E228" s="20">
        <f>CAGLIARI!E26</f>
        <v>1009</v>
      </c>
      <c r="F228" s="20">
        <f>CAGLIARI!F26</f>
        <v>2015</v>
      </c>
      <c r="G228" s="20">
        <f>CAGLIARI!G26</f>
        <v>49</v>
      </c>
      <c r="H228" s="20">
        <f>CAGLIARI!H26</f>
        <v>44</v>
      </c>
      <c r="I228" s="20">
        <f>CAGLIARI!I26</f>
        <v>93</v>
      </c>
      <c r="J228" s="55">
        <f>CAGLIARI!J26</f>
        <v>2</v>
      </c>
      <c r="K228" s="20">
        <f>CAGLIARI!K26</f>
        <v>0</v>
      </c>
      <c r="L228" s="20">
        <f>CAGLIARI!L26</f>
        <v>2</v>
      </c>
      <c r="M228" s="20">
        <f>CAGLIARI!M26</f>
        <v>0</v>
      </c>
      <c r="N228" s="20">
        <f>CAGLIARI!N26</f>
        <v>0</v>
      </c>
      <c r="O228" s="20">
        <f>CAGLIARI!O26</f>
        <v>0</v>
      </c>
      <c r="P228" s="20">
        <f>CAGLIARI!P26</f>
        <v>0</v>
      </c>
      <c r="Q228" s="20">
        <f>CAGLIARI!Q26</f>
        <v>0</v>
      </c>
    </row>
    <row r="229" spans="1:17" ht="12.75">
      <c r="A229" s="9" t="s">
        <v>41</v>
      </c>
      <c r="B229" s="16">
        <v>92037</v>
      </c>
      <c r="C229" s="16">
        <v>92037</v>
      </c>
      <c r="D229" s="20">
        <f>CAGLIARI!D27</f>
        <v>3383</v>
      </c>
      <c r="E229" s="20">
        <f>CAGLIARI!E27</f>
        <v>3242</v>
      </c>
      <c r="F229" s="20">
        <f>CAGLIARI!F27</f>
        <v>6625</v>
      </c>
      <c r="G229" s="20">
        <f>CAGLIARI!G27</f>
        <v>103</v>
      </c>
      <c r="H229" s="20">
        <f>CAGLIARI!H27</f>
        <v>87</v>
      </c>
      <c r="I229" s="20">
        <f>CAGLIARI!I27</f>
        <v>190</v>
      </c>
      <c r="J229" s="55">
        <f>CAGLIARI!J27</f>
        <v>6</v>
      </c>
      <c r="K229" s="20">
        <f>CAGLIARI!K27</f>
        <v>0</v>
      </c>
      <c r="L229" s="20">
        <f>CAGLIARI!L27</f>
        <v>0</v>
      </c>
      <c r="M229" s="20">
        <f>CAGLIARI!M27</f>
        <v>0</v>
      </c>
      <c r="N229" s="20">
        <f>CAGLIARI!N27</f>
        <v>0</v>
      </c>
      <c r="O229" s="20">
        <f>CAGLIARI!O27</f>
        <v>0</v>
      </c>
      <c r="P229" s="20">
        <f>CAGLIARI!P27</f>
        <v>0</v>
      </c>
      <c r="Q229" s="20">
        <f>CAGLIARI!Q27</f>
        <v>0</v>
      </c>
    </row>
    <row r="230" spans="1:17" ht="12.75">
      <c r="A230" s="9" t="s">
        <v>42</v>
      </c>
      <c r="B230" s="16">
        <v>92038</v>
      </c>
      <c r="C230" s="16">
        <v>92038</v>
      </c>
      <c r="D230" s="20">
        <f>CAGLIARI!D28</f>
        <v>1965</v>
      </c>
      <c r="E230" s="20">
        <f>CAGLIARI!E28</f>
        <v>2068</v>
      </c>
      <c r="F230" s="20">
        <f>CAGLIARI!F28</f>
        <v>4033</v>
      </c>
      <c r="G230" s="20">
        <f>CAGLIARI!G28</f>
        <v>75</v>
      </c>
      <c r="H230" s="20">
        <f>CAGLIARI!H28</f>
        <v>43</v>
      </c>
      <c r="I230" s="20">
        <f>CAGLIARI!I28</f>
        <v>118</v>
      </c>
      <c r="J230" s="55">
        <f>CAGLIARI!J28</f>
        <v>4</v>
      </c>
      <c r="K230" s="20">
        <f>CAGLIARI!K28</f>
        <v>0</v>
      </c>
      <c r="L230" s="20">
        <f>CAGLIARI!L28</f>
        <v>2</v>
      </c>
      <c r="M230" s="20">
        <f>CAGLIARI!M28</f>
        <v>0</v>
      </c>
      <c r="N230" s="20">
        <f>CAGLIARI!N28</f>
        <v>0</v>
      </c>
      <c r="O230" s="20">
        <f>CAGLIARI!O28</f>
        <v>0</v>
      </c>
      <c r="P230" s="20">
        <f>CAGLIARI!P28</f>
        <v>1</v>
      </c>
      <c r="Q230" s="20">
        <f>CAGLIARI!Q28</f>
        <v>1</v>
      </c>
    </row>
    <row r="231" spans="1:17" ht="12.75">
      <c r="A231" s="9" t="s">
        <v>44</v>
      </c>
      <c r="B231" s="16">
        <v>92039</v>
      </c>
      <c r="C231" s="16">
        <v>92039</v>
      </c>
      <c r="D231" s="20">
        <f>CAGLIARI!D30</f>
        <v>2479</v>
      </c>
      <c r="E231" s="20">
        <f>CAGLIARI!E30</f>
        <v>2431</v>
      </c>
      <c r="F231" s="20">
        <f>CAGLIARI!F30</f>
        <v>4910</v>
      </c>
      <c r="G231" s="20">
        <f>CAGLIARI!G30</f>
        <v>295</v>
      </c>
      <c r="H231" s="20">
        <f>CAGLIARI!H30</f>
        <v>252</v>
      </c>
      <c r="I231" s="20">
        <f>CAGLIARI!I30</f>
        <v>547</v>
      </c>
      <c r="J231" s="55">
        <f>CAGLIARI!J30</f>
        <v>5</v>
      </c>
      <c r="K231" s="20">
        <f>CAGLIARI!K30</f>
        <v>0</v>
      </c>
      <c r="L231" s="20">
        <f>CAGLIARI!L30</f>
        <v>1</v>
      </c>
      <c r="M231" s="20">
        <f>CAGLIARI!M30</f>
        <v>0</v>
      </c>
      <c r="N231" s="20">
        <f>CAGLIARI!N30</f>
        <v>0</v>
      </c>
      <c r="O231" s="20">
        <f>CAGLIARI!O30</f>
        <v>0</v>
      </c>
      <c r="P231" s="20">
        <f>CAGLIARI!P30</f>
        <v>0</v>
      </c>
      <c r="Q231" s="20">
        <f>CAGLIARI!Q30</f>
        <v>0</v>
      </c>
    </row>
    <row r="232" spans="1:17" ht="12.75">
      <c r="A232" s="9" t="s">
        <v>309</v>
      </c>
      <c r="B232" s="16">
        <v>107011</v>
      </c>
      <c r="C232" s="16">
        <v>92040</v>
      </c>
      <c r="D232" s="20">
        <f>'CARB-IGLESIAS'!D13</f>
        <v>713</v>
      </c>
      <c r="E232" s="20">
        <f>'CARB-IGLESIAS'!E13</f>
        <v>670</v>
      </c>
      <c r="F232" s="20">
        <f>'CARB-IGLESIAS'!F13</f>
        <v>1383</v>
      </c>
      <c r="G232" s="20">
        <f>'CARB-IGLESIAS'!G13</f>
        <v>29</v>
      </c>
      <c r="H232" s="20">
        <f>'CARB-IGLESIAS'!H13</f>
        <v>18</v>
      </c>
      <c r="I232" s="20">
        <f>'CARB-IGLESIAS'!I13</f>
        <v>47</v>
      </c>
      <c r="J232" s="55">
        <f>'CARB-IGLESIAS'!J13</f>
        <v>2</v>
      </c>
      <c r="K232" s="20">
        <f>'CARB-IGLESIAS'!K13</f>
        <v>0</v>
      </c>
      <c r="L232" s="20">
        <f>'CARB-IGLESIAS'!L13</f>
        <v>0</v>
      </c>
      <c r="M232" s="20">
        <f>'CARB-IGLESIAS'!M13</f>
        <v>0</v>
      </c>
      <c r="N232" s="20">
        <f>'CARB-IGLESIAS'!N13</f>
        <v>0</v>
      </c>
      <c r="O232" s="20">
        <f>'CARB-IGLESIAS'!O13</f>
        <v>0</v>
      </c>
      <c r="P232" s="20">
        <f>'CARB-IGLESIAS'!P13</f>
        <v>0</v>
      </c>
      <c r="Q232" s="20">
        <f>'CARB-IGLESIAS'!Q13</f>
        <v>0</v>
      </c>
    </row>
    <row r="233" spans="1:17" ht="12.75">
      <c r="A233" s="9" t="s">
        <v>310</v>
      </c>
      <c r="B233" s="16">
        <v>107012</v>
      </c>
      <c r="C233" s="16">
        <v>92041</v>
      </c>
      <c r="D233" s="20">
        <f>'CARB-IGLESIAS'!D14</f>
        <v>1540</v>
      </c>
      <c r="E233" s="20">
        <f>'CARB-IGLESIAS'!E14</f>
        <v>1546</v>
      </c>
      <c r="F233" s="20">
        <f>'CARB-IGLESIAS'!F14</f>
        <v>3086</v>
      </c>
      <c r="G233" s="20">
        <f>'CARB-IGLESIAS'!G14</f>
        <v>127</v>
      </c>
      <c r="H233" s="20">
        <f>'CARB-IGLESIAS'!H14</f>
        <v>128</v>
      </c>
      <c r="I233" s="20">
        <f>'CARB-IGLESIAS'!I14</f>
        <v>255</v>
      </c>
      <c r="J233" s="55">
        <f>'CARB-IGLESIAS'!J14</f>
        <v>4</v>
      </c>
      <c r="K233" s="20">
        <f>'CARB-IGLESIAS'!K14</f>
        <v>0</v>
      </c>
      <c r="L233" s="20">
        <f>'CARB-IGLESIAS'!L14</f>
        <v>0</v>
      </c>
      <c r="M233" s="20">
        <f>'CARB-IGLESIAS'!M14</f>
        <v>0</v>
      </c>
      <c r="N233" s="20">
        <f>'CARB-IGLESIAS'!N14</f>
        <v>0</v>
      </c>
      <c r="O233" s="20">
        <f>'CARB-IGLESIAS'!O14</f>
        <v>1</v>
      </c>
      <c r="P233" s="20">
        <f>'CARB-IGLESIAS'!P14</f>
        <v>0</v>
      </c>
      <c r="Q233" s="20">
        <f>'CARB-IGLESIAS'!Q14</f>
        <v>1</v>
      </c>
    </row>
    <row r="234" spans="1:17" ht="12.75">
      <c r="A234" s="9" t="s">
        <v>47</v>
      </c>
      <c r="B234" s="16">
        <v>92042</v>
      </c>
      <c r="C234" s="16">
        <v>92042</v>
      </c>
      <c r="D234" s="20">
        <f>CAGLIARI!D33</f>
        <v>1222</v>
      </c>
      <c r="E234" s="20">
        <f>CAGLIARI!E33</f>
        <v>1223</v>
      </c>
      <c r="F234" s="20">
        <f>CAGLIARI!F33</f>
        <v>2445</v>
      </c>
      <c r="G234" s="20">
        <f>CAGLIARI!G33</f>
        <v>117</v>
      </c>
      <c r="H234" s="20">
        <f>CAGLIARI!H33</f>
        <v>83</v>
      </c>
      <c r="I234" s="20">
        <f>CAGLIARI!I33</f>
        <v>200</v>
      </c>
      <c r="J234" s="55">
        <f>CAGLIARI!J33</f>
        <v>3</v>
      </c>
      <c r="K234" s="20">
        <f>CAGLIARI!K33</f>
        <v>0</v>
      </c>
      <c r="L234" s="20">
        <f>CAGLIARI!L33</f>
        <v>0</v>
      </c>
      <c r="M234" s="20">
        <f>CAGLIARI!M33</f>
        <v>0</v>
      </c>
      <c r="N234" s="20">
        <f>CAGLIARI!N33</f>
        <v>0</v>
      </c>
      <c r="O234" s="20">
        <f>CAGLIARI!O33</f>
        <v>0</v>
      </c>
      <c r="P234" s="20">
        <f>CAGLIARI!P33</f>
        <v>0</v>
      </c>
      <c r="Q234" s="20">
        <f>CAGLIARI!Q33</f>
        <v>0</v>
      </c>
    </row>
    <row r="235" spans="1:17" ht="12.75">
      <c r="A235" s="9" t="s">
        <v>311</v>
      </c>
      <c r="B235" s="16">
        <v>107013</v>
      </c>
      <c r="C235" s="16">
        <v>92043</v>
      </c>
      <c r="D235" s="20">
        <f>'CARB-IGLESIAS'!D15</f>
        <v>797</v>
      </c>
      <c r="E235" s="20">
        <f>'CARB-IGLESIAS'!E15</f>
        <v>755</v>
      </c>
      <c r="F235" s="20">
        <f>'CARB-IGLESIAS'!F15</f>
        <v>1552</v>
      </c>
      <c r="G235" s="20">
        <f>'CARB-IGLESIAS'!G15</f>
        <v>104</v>
      </c>
      <c r="H235" s="20">
        <f>'CARB-IGLESIAS'!H15</f>
        <v>57</v>
      </c>
      <c r="I235" s="20">
        <f>'CARB-IGLESIAS'!I15</f>
        <v>161</v>
      </c>
      <c r="J235" s="55">
        <f>'CARB-IGLESIAS'!J15</f>
        <v>2</v>
      </c>
      <c r="K235" s="20">
        <f>'CARB-IGLESIAS'!K15</f>
        <v>0</v>
      </c>
      <c r="L235" s="20">
        <f>'CARB-IGLESIAS'!L15</f>
        <v>1</v>
      </c>
      <c r="M235" s="20">
        <f>'CARB-IGLESIAS'!M15</f>
        <v>0</v>
      </c>
      <c r="N235" s="20">
        <f>'CARB-IGLESIAS'!N15</f>
        <v>0</v>
      </c>
      <c r="O235" s="20">
        <f>'CARB-IGLESIAS'!O15</f>
        <v>0</v>
      </c>
      <c r="P235" s="20">
        <f>'CARB-IGLESIAS'!P15</f>
        <v>0</v>
      </c>
      <c r="Q235" s="20">
        <f>'CARB-IGLESIAS'!Q15</f>
        <v>0</v>
      </c>
    </row>
    <row r="236" spans="1:17" ht="12.75">
      <c r="A236" s="9" t="s">
        <v>50</v>
      </c>
      <c r="B236" s="16">
        <v>92044</v>
      </c>
      <c r="C236" s="16">
        <v>92044</v>
      </c>
      <c r="D236" s="20">
        <f>CAGLIARI!D36</f>
        <v>443</v>
      </c>
      <c r="E236" s="20">
        <f>CAGLIARI!E36</f>
        <v>392</v>
      </c>
      <c r="F236" s="20">
        <f>CAGLIARI!F36</f>
        <v>835</v>
      </c>
      <c r="G236" s="20">
        <f>CAGLIARI!G36</f>
        <v>32</v>
      </c>
      <c r="H236" s="20">
        <f>CAGLIARI!H36</f>
        <v>19</v>
      </c>
      <c r="I236" s="20">
        <f>CAGLIARI!I36</f>
        <v>51</v>
      </c>
      <c r="J236" s="55">
        <f>CAGLIARI!J36</f>
        <v>1</v>
      </c>
      <c r="K236" s="20">
        <f>CAGLIARI!K36</f>
        <v>0</v>
      </c>
      <c r="L236" s="20">
        <f>CAGLIARI!L36</f>
        <v>1</v>
      </c>
      <c r="M236" s="20">
        <f>CAGLIARI!M36</f>
        <v>0</v>
      </c>
      <c r="N236" s="20">
        <f>CAGLIARI!N36</f>
        <v>0</v>
      </c>
      <c r="O236" s="20">
        <f>CAGLIARI!O36</f>
        <v>0</v>
      </c>
      <c r="P236" s="20">
        <f>CAGLIARI!P36</f>
        <v>0</v>
      </c>
      <c r="Q236" s="20">
        <f>CAGLIARI!Q36</f>
        <v>0</v>
      </c>
    </row>
    <row r="237" spans="1:17" ht="12.75">
      <c r="A237" s="9" t="s">
        <v>357</v>
      </c>
      <c r="B237" s="16">
        <v>106011</v>
      </c>
      <c r="C237" s="16">
        <v>92045</v>
      </c>
      <c r="D237" s="20">
        <f>'MEDIO-CAMPID'!D13</f>
        <v>1262</v>
      </c>
      <c r="E237" s="20">
        <f>'MEDIO-CAMPID'!E13</f>
        <v>1266</v>
      </c>
      <c r="F237" s="20">
        <f>'MEDIO-CAMPID'!F13</f>
        <v>2528</v>
      </c>
      <c r="G237" s="20">
        <f>'MEDIO-CAMPID'!G13</f>
        <v>75</v>
      </c>
      <c r="H237" s="20">
        <f>'MEDIO-CAMPID'!H13</f>
        <v>55</v>
      </c>
      <c r="I237" s="20">
        <f>'MEDIO-CAMPID'!I13</f>
        <v>130</v>
      </c>
      <c r="J237" s="55">
        <f>'MEDIO-CAMPID'!J13</f>
        <v>3</v>
      </c>
      <c r="K237" s="20">
        <f>'MEDIO-CAMPID'!K13</f>
        <v>0</v>
      </c>
      <c r="L237" s="20">
        <f>'MEDIO-CAMPID'!L13</f>
        <v>0</v>
      </c>
      <c r="M237" s="20">
        <f>'MEDIO-CAMPID'!M13</f>
        <v>0</v>
      </c>
      <c r="N237" s="20">
        <f>'MEDIO-CAMPID'!N13</f>
        <v>0</v>
      </c>
      <c r="O237" s="20">
        <f>'MEDIO-CAMPID'!O13</f>
        <v>0</v>
      </c>
      <c r="P237" s="20">
        <f>'MEDIO-CAMPID'!P13</f>
        <v>0</v>
      </c>
      <c r="Q237" s="20">
        <f>'MEDIO-CAMPID'!Q13</f>
        <v>0</v>
      </c>
    </row>
    <row r="238" spans="1:17" ht="12.75">
      <c r="A238" s="9" t="s">
        <v>358</v>
      </c>
      <c r="B238" s="16">
        <v>106012</v>
      </c>
      <c r="C238" s="16">
        <v>92046</v>
      </c>
      <c r="D238" s="20">
        <f>'MEDIO-CAMPID'!D14</f>
        <v>300</v>
      </c>
      <c r="E238" s="20">
        <f>'MEDIO-CAMPID'!E14</f>
        <v>281</v>
      </c>
      <c r="F238" s="20">
        <f>'MEDIO-CAMPID'!F14</f>
        <v>581</v>
      </c>
      <c r="G238" s="20">
        <f>'MEDIO-CAMPID'!G14</f>
        <v>16</v>
      </c>
      <c r="H238" s="20">
        <f>'MEDIO-CAMPID'!H14</f>
        <v>13</v>
      </c>
      <c r="I238" s="20">
        <f>'MEDIO-CAMPID'!I14</f>
        <v>29</v>
      </c>
      <c r="J238" s="55">
        <f>'MEDIO-CAMPID'!J14</f>
        <v>1</v>
      </c>
      <c r="K238" s="20">
        <f>'MEDIO-CAMPID'!K14</f>
        <v>0</v>
      </c>
      <c r="L238" s="20">
        <f>'MEDIO-CAMPID'!L14</f>
        <v>0</v>
      </c>
      <c r="M238" s="20">
        <f>'MEDIO-CAMPID'!M14</f>
        <v>0</v>
      </c>
      <c r="N238" s="20">
        <f>'MEDIO-CAMPID'!N14</f>
        <v>0</v>
      </c>
      <c r="O238" s="20">
        <f>'MEDIO-CAMPID'!O14</f>
        <v>0</v>
      </c>
      <c r="P238" s="20">
        <f>'MEDIO-CAMPID'!P14</f>
        <v>0</v>
      </c>
      <c r="Q238" s="20">
        <f>'MEDIO-CAMPID'!Q14</f>
        <v>0</v>
      </c>
    </row>
    <row r="239" spans="1:17" ht="12.75">
      <c r="A239" s="9" t="s">
        <v>312</v>
      </c>
      <c r="B239" s="16">
        <v>107014</v>
      </c>
      <c r="C239" s="16">
        <v>92047</v>
      </c>
      <c r="D239" s="20">
        <f>'CARB-IGLESIAS'!D16</f>
        <v>703</v>
      </c>
      <c r="E239" s="20">
        <f>'CARB-IGLESIAS'!E16</f>
        <v>690</v>
      </c>
      <c r="F239" s="20">
        <f>'CARB-IGLESIAS'!F16</f>
        <v>1393</v>
      </c>
      <c r="G239" s="20">
        <f>'CARB-IGLESIAS'!G16</f>
        <v>61</v>
      </c>
      <c r="H239" s="20">
        <f>'CARB-IGLESIAS'!H16</f>
        <v>54</v>
      </c>
      <c r="I239" s="20">
        <f>'CARB-IGLESIAS'!I16</f>
        <v>115</v>
      </c>
      <c r="J239" s="55">
        <f>'CARB-IGLESIAS'!J16</f>
        <v>2</v>
      </c>
      <c r="K239" s="20">
        <f>'CARB-IGLESIAS'!K16</f>
        <v>0</v>
      </c>
      <c r="L239" s="20">
        <f>'CARB-IGLESIAS'!L16</f>
        <v>0</v>
      </c>
      <c r="M239" s="20">
        <f>'CARB-IGLESIAS'!M16</f>
        <v>0</v>
      </c>
      <c r="N239" s="20">
        <f>'CARB-IGLESIAS'!N16</f>
        <v>0</v>
      </c>
      <c r="O239" s="20">
        <f>'CARB-IGLESIAS'!O16</f>
        <v>0</v>
      </c>
      <c r="P239" s="20">
        <f>'CARB-IGLESIAS'!P16</f>
        <v>1</v>
      </c>
      <c r="Q239" s="20">
        <f>'CARB-IGLESIAS'!Q16</f>
        <v>1</v>
      </c>
    </row>
    <row r="240" spans="1:17" ht="12.75">
      <c r="A240" s="9" t="s">
        <v>51</v>
      </c>
      <c r="B240" s="16">
        <v>92048</v>
      </c>
      <c r="C240" s="16">
        <v>92048</v>
      </c>
      <c r="D240" s="20">
        <f>CAGLIARI!D37</f>
        <v>543</v>
      </c>
      <c r="E240" s="20">
        <f>CAGLIARI!E37</f>
        <v>498</v>
      </c>
      <c r="F240" s="20">
        <f>CAGLIARI!F37</f>
        <v>1041</v>
      </c>
      <c r="G240" s="20">
        <f>CAGLIARI!G37</f>
        <v>36</v>
      </c>
      <c r="H240" s="20">
        <f>CAGLIARI!H37</f>
        <v>17</v>
      </c>
      <c r="I240" s="20">
        <f>CAGLIARI!I37</f>
        <v>53</v>
      </c>
      <c r="J240" s="55">
        <f>CAGLIARI!J37</f>
        <v>2</v>
      </c>
      <c r="K240" s="20">
        <f>CAGLIARI!K37</f>
        <v>0</v>
      </c>
      <c r="L240" s="20">
        <f>CAGLIARI!L37</f>
        <v>0</v>
      </c>
      <c r="M240" s="20">
        <f>CAGLIARI!M37</f>
        <v>0</v>
      </c>
      <c r="N240" s="20">
        <f>CAGLIARI!N37</f>
        <v>0</v>
      </c>
      <c r="O240" s="20">
        <f>CAGLIARI!O37</f>
        <v>0</v>
      </c>
      <c r="P240" s="20">
        <f>CAGLIARI!P37</f>
        <v>0</v>
      </c>
      <c r="Q240" s="20">
        <f>CAGLIARI!Q37</f>
        <v>0</v>
      </c>
    </row>
    <row r="241" spans="1:17" ht="12.75">
      <c r="A241" s="9" t="s">
        <v>314</v>
      </c>
      <c r="B241" s="16">
        <v>107016</v>
      </c>
      <c r="C241" s="16">
        <v>92049</v>
      </c>
      <c r="D241" s="20">
        <f>'CARB-IGLESIAS'!D18</f>
        <v>2357</v>
      </c>
      <c r="E241" s="20">
        <f>'CARB-IGLESIAS'!E18</f>
        <v>2391</v>
      </c>
      <c r="F241" s="20">
        <f>'CARB-IGLESIAS'!F18</f>
        <v>4748</v>
      </c>
      <c r="G241" s="20">
        <f>'CARB-IGLESIAS'!G18</f>
        <v>147</v>
      </c>
      <c r="H241" s="20">
        <f>'CARB-IGLESIAS'!H18</f>
        <v>97</v>
      </c>
      <c r="I241" s="20">
        <f>'CARB-IGLESIAS'!I18</f>
        <v>244</v>
      </c>
      <c r="J241" s="55">
        <f>'CARB-IGLESIAS'!J18</f>
        <v>6</v>
      </c>
      <c r="K241" s="20">
        <f>'CARB-IGLESIAS'!K18</f>
        <v>0</v>
      </c>
      <c r="L241" s="20">
        <f>'CARB-IGLESIAS'!L18</f>
        <v>0</v>
      </c>
      <c r="M241" s="20">
        <f>'CARB-IGLESIAS'!M18</f>
        <v>0</v>
      </c>
      <c r="N241" s="20">
        <f>'CARB-IGLESIAS'!N18</f>
        <v>0</v>
      </c>
      <c r="O241" s="20">
        <f>'CARB-IGLESIAS'!O18</f>
        <v>0</v>
      </c>
      <c r="P241" s="20">
        <f>'CARB-IGLESIAS'!P18</f>
        <v>0</v>
      </c>
      <c r="Q241" s="20">
        <f>'CARB-IGLESIAS'!Q18</f>
        <v>0</v>
      </c>
    </row>
    <row r="242" spans="1:17" ht="12.75">
      <c r="A242" s="9" t="s">
        <v>52</v>
      </c>
      <c r="B242" s="16">
        <v>92050</v>
      </c>
      <c r="C242" s="16">
        <v>92050</v>
      </c>
      <c r="D242" s="20">
        <f>CAGLIARI!D38</f>
        <v>3303</v>
      </c>
      <c r="E242" s="20">
        <f>CAGLIARI!E38</f>
        <v>3228</v>
      </c>
      <c r="F242" s="20">
        <f>CAGLIARI!F38</f>
        <v>6531</v>
      </c>
      <c r="G242" s="20">
        <f>CAGLIARI!G38</f>
        <v>209</v>
      </c>
      <c r="H242" s="20">
        <f>CAGLIARI!H38</f>
        <v>188</v>
      </c>
      <c r="I242" s="20">
        <f>CAGLIARI!I38</f>
        <v>397</v>
      </c>
      <c r="J242" s="55">
        <f>CAGLIARI!J38</f>
        <v>8</v>
      </c>
      <c r="K242" s="20">
        <f>CAGLIARI!K38</f>
        <v>0</v>
      </c>
      <c r="L242" s="20">
        <f>CAGLIARI!L38</f>
        <v>0</v>
      </c>
      <c r="M242" s="20">
        <f>CAGLIARI!M38</f>
        <v>0</v>
      </c>
      <c r="N242" s="20">
        <f>CAGLIARI!N38</f>
        <v>0</v>
      </c>
      <c r="O242" s="20">
        <f>CAGLIARI!O38</f>
        <v>3</v>
      </c>
      <c r="P242" s="20">
        <f>CAGLIARI!P38</f>
        <v>1</v>
      </c>
      <c r="Q242" s="20">
        <f>CAGLIARI!Q38</f>
        <v>4</v>
      </c>
    </row>
    <row r="243" spans="1:17" ht="12.75">
      <c r="A243" s="9" t="s">
        <v>53</v>
      </c>
      <c r="B243" s="16">
        <v>92051</v>
      </c>
      <c r="C243" s="16">
        <v>92051</v>
      </c>
      <c r="D243" s="20">
        <f>CAGLIARI!D39</f>
        <v>29668</v>
      </c>
      <c r="E243" s="20">
        <f>CAGLIARI!E39</f>
        <v>31475</v>
      </c>
      <c r="F243" s="20">
        <f>CAGLIARI!F39</f>
        <v>61143</v>
      </c>
      <c r="G243" s="20">
        <f>CAGLIARI!G39</f>
        <v>1063</v>
      </c>
      <c r="H243" s="20">
        <f>CAGLIARI!H39</f>
        <v>929</v>
      </c>
      <c r="I243" s="20">
        <f>CAGLIARI!I39</f>
        <v>1992</v>
      </c>
      <c r="J243" s="55">
        <f>CAGLIARI!J39</f>
        <v>66</v>
      </c>
      <c r="K243" s="20">
        <f>CAGLIARI!K39</f>
        <v>0</v>
      </c>
      <c r="L243" s="20">
        <f>CAGLIARI!L39</f>
        <v>8</v>
      </c>
      <c r="M243" s="20">
        <f>CAGLIARI!M39</f>
        <v>1</v>
      </c>
      <c r="N243" s="20">
        <f>CAGLIARI!N39</f>
        <v>0</v>
      </c>
      <c r="O243" s="20">
        <f>CAGLIARI!O39</f>
        <v>2</v>
      </c>
      <c r="P243" s="20">
        <f>CAGLIARI!P39</f>
        <v>3</v>
      </c>
      <c r="Q243" s="20">
        <f>CAGLIARI!Q39</f>
        <v>5</v>
      </c>
    </row>
    <row r="244" spans="1:17" ht="12.75">
      <c r="A244" s="9" t="s">
        <v>359</v>
      </c>
      <c r="B244" s="16">
        <v>106013</v>
      </c>
      <c r="C244" s="16">
        <v>92052</v>
      </c>
      <c r="D244" s="20">
        <f>'MEDIO-CAMPID'!D15</f>
        <v>2451</v>
      </c>
      <c r="E244" s="20">
        <f>'MEDIO-CAMPID'!E15</f>
        <v>2511</v>
      </c>
      <c r="F244" s="20">
        <f>'MEDIO-CAMPID'!F15</f>
        <v>4962</v>
      </c>
      <c r="G244" s="20">
        <f>'MEDIO-CAMPID'!G15</f>
        <v>251</v>
      </c>
      <c r="H244" s="20">
        <f>'MEDIO-CAMPID'!H15</f>
        <v>219</v>
      </c>
      <c r="I244" s="20">
        <f>'MEDIO-CAMPID'!I15</f>
        <v>470</v>
      </c>
      <c r="J244" s="55">
        <f>'MEDIO-CAMPID'!J15</f>
        <v>5</v>
      </c>
      <c r="K244" s="20">
        <f>'MEDIO-CAMPID'!K15</f>
        <v>0</v>
      </c>
      <c r="L244" s="20">
        <f>'MEDIO-CAMPID'!L15</f>
        <v>0</v>
      </c>
      <c r="M244" s="20">
        <f>'MEDIO-CAMPID'!M15</f>
        <v>0</v>
      </c>
      <c r="N244" s="20">
        <f>'MEDIO-CAMPID'!N15</f>
        <v>0</v>
      </c>
      <c r="O244" s="20">
        <f>'MEDIO-CAMPID'!O15</f>
        <v>0</v>
      </c>
      <c r="P244" s="20">
        <f>'MEDIO-CAMPID'!P15</f>
        <v>0</v>
      </c>
      <c r="Q244" s="20">
        <f>'MEDIO-CAMPID'!Q15</f>
        <v>0</v>
      </c>
    </row>
    <row r="245" spans="1:17" ht="12.75">
      <c r="A245" s="9" t="s">
        <v>56</v>
      </c>
      <c r="B245" s="16">
        <v>92053</v>
      </c>
      <c r="C245" s="16">
        <v>92053</v>
      </c>
      <c r="D245" s="20">
        <f>CAGLIARI!D42</f>
        <v>756</v>
      </c>
      <c r="E245" s="20">
        <f>CAGLIARI!E42</f>
        <v>756</v>
      </c>
      <c r="F245" s="20">
        <f>CAGLIARI!F42</f>
        <v>1512</v>
      </c>
      <c r="G245" s="20">
        <f>CAGLIARI!G42</f>
        <v>41</v>
      </c>
      <c r="H245" s="20">
        <f>CAGLIARI!H42</f>
        <v>30</v>
      </c>
      <c r="I245" s="20">
        <f>CAGLIARI!I42</f>
        <v>71</v>
      </c>
      <c r="J245" s="55">
        <f>CAGLIARI!J42</f>
        <v>2</v>
      </c>
      <c r="K245" s="20">
        <f>CAGLIARI!K42</f>
        <v>0</v>
      </c>
      <c r="L245" s="20">
        <f>CAGLIARI!L42</f>
        <v>0</v>
      </c>
      <c r="M245" s="20">
        <f>CAGLIARI!M42</f>
        <v>0</v>
      </c>
      <c r="N245" s="20">
        <f>CAGLIARI!N42</f>
        <v>0</v>
      </c>
      <c r="O245" s="20">
        <f>CAGLIARI!O42</f>
        <v>0</v>
      </c>
      <c r="P245" s="20">
        <f>CAGLIARI!P42</f>
        <v>1</v>
      </c>
      <c r="Q245" s="20">
        <f>CAGLIARI!Q42</f>
        <v>1</v>
      </c>
    </row>
    <row r="246" spans="1:17" ht="12.75">
      <c r="A246" s="9" t="s">
        <v>57</v>
      </c>
      <c r="B246" s="16">
        <v>92054</v>
      </c>
      <c r="C246" s="16">
        <v>92054</v>
      </c>
      <c r="D246" s="20">
        <f>CAGLIARI!D43</f>
        <v>562</v>
      </c>
      <c r="E246" s="20">
        <f>CAGLIARI!E43</f>
        <v>557</v>
      </c>
      <c r="F246" s="20">
        <f>CAGLIARI!F43</f>
        <v>1119</v>
      </c>
      <c r="G246" s="20">
        <f>CAGLIARI!G43</f>
        <v>16</v>
      </c>
      <c r="H246" s="20">
        <f>CAGLIARI!H43</f>
        <v>18</v>
      </c>
      <c r="I246" s="20">
        <f>CAGLIARI!I43</f>
        <v>34</v>
      </c>
      <c r="J246" s="55">
        <f>CAGLIARI!J43</f>
        <v>2</v>
      </c>
      <c r="K246" s="20">
        <f>CAGLIARI!K43</f>
        <v>0</v>
      </c>
      <c r="L246" s="20">
        <f>CAGLIARI!L43</f>
        <v>0</v>
      </c>
      <c r="M246" s="20">
        <f>CAGLIARI!M43</f>
        <v>0</v>
      </c>
      <c r="N246" s="20">
        <f>CAGLIARI!N43</f>
        <v>0</v>
      </c>
      <c r="O246" s="20">
        <f>CAGLIARI!O43</f>
        <v>0</v>
      </c>
      <c r="P246" s="20">
        <f>CAGLIARI!P43</f>
        <v>0</v>
      </c>
      <c r="Q246" s="20">
        <f>CAGLIARI!Q43</f>
        <v>0</v>
      </c>
    </row>
    <row r="247" spans="1:17" ht="12.75">
      <c r="A247" s="9" t="s">
        <v>360</v>
      </c>
      <c r="B247" s="16">
        <v>106014</v>
      </c>
      <c r="C247" s="16">
        <v>92055</v>
      </c>
      <c r="D247" s="20">
        <f>'MEDIO-CAMPID'!D16</f>
        <v>3901</v>
      </c>
      <c r="E247" s="20">
        <f>'MEDIO-CAMPID'!E16</f>
        <v>4095</v>
      </c>
      <c r="F247" s="20">
        <f>'MEDIO-CAMPID'!F16</f>
        <v>7996</v>
      </c>
      <c r="G247" s="20">
        <f>'MEDIO-CAMPID'!G16</f>
        <v>223</v>
      </c>
      <c r="H247" s="20">
        <f>'MEDIO-CAMPID'!H16</f>
        <v>168</v>
      </c>
      <c r="I247" s="20">
        <f>'MEDIO-CAMPID'!I16</f>
        <v>391</v>
      </c>
      <c r="J247" s="55">
        <f>'MEDIO-CAMPID'!J16</f>
        <v>8</v>
      </c>
      <c r="K247" s="20">
        <f>'MEDIO-CAMPID'!K16</f>
        <v>0</v>
      </c>
      <c r="L247" s="20">
        <f>'MEDIO-CAMPID'!L16</f>
        <v>0</v>
      </c>
      <c r="M247" s="20">
        <f>'MEDIO-CAMPID'!M16</f>
        <v>1</v>
      </c>
      <c r="N247" s="20">
        <f>'MEDIO-CAMPID'!N16</f>
        <v>0</v>
      </c>
      <c r="O247" s="20">
        <f>'MEDIO-CAMPID'!O16</f>
        <v>4</v>
      </c>
      <c r="P247" s="20">
        <f>'MEDIO-CAMPID'!P16</f>
        <v>1</v>
      </c>
      <c r="Q247" s="20">
        <f>'MEDIO-CAMPID'!Q16</f>
        <v>5</v>
      </c>
    </row>
    <row r="248" spans="1:17" ht="12.75">
      <c r="A248" s="9" t="s">
        <v>315</v>
      </c>
      <c r="B248" s="16">
        <v>107017</v>
      </c>
      <c r="C248" s="16">
        <v>92056</v>
      </c>
      <c r="D248" s="20">
        <f>'CARB-IGLESIAS'!D19</f>
        <v>2732</v>
      </c>
      <c r="E248" s="20">
        <f>'CARB-IGLESIAS'!E19</f>
        <v>2740</v>
      </c>
      <c r="F248" s="20">
        <f>'CARB-IGLESIAS'!F19</f>
        <v>5472</v>
      </c>
      <c r="G248" s="20">
        <f>'CARB-IGLESIAS'!G19</f>
        <v>124</v>
      </c>
      <c r="H248" s="20">
        <f>'CARB-IGLESIAS'!H19</f>
        <v>116</v>
      </c>
      <c r="I248" s="20">
        <f>'CARB-IGLESIAS'!I19</f>
        <v>240</v>
      </c>
      <c r="J248" s="55">
        <f>'CARB-IGLESIAS'!J19</f>
        <v>7</v>
      </c>
      <c r="K248" s="20">
        <f>'CARB-IGLESIAS'!K19</f>
        <v>0</v>
      </c>
      <c r="L248" s="20">
        <f>'CARB-IGLESIAS'!L19</f>
        <v>0</v>
      </c>
      <c r="M248" s="20">
        <f>'CARB-IGLESIAS'!M19</f>
        <v>0</v>
      </c>
      <c r="N248" s="20">
        <f>'CARB-IGLESIAS'!N19</f>
        <v>0</v>
      </c>
      <c r="O248" s="20">
        <f>'CARB-IGLESIAS'!O19</f>
        <v>1</v>
      </c>
      <c r="P248" s="20">
        <f>'CARB-IGLESIAS'!P19</f>
        <v>0</v>
      </c>
      <c r="Q248" s="20">
        <f>'CARB-IGLESIAS'!Q19</f>
        <v>1</v>
      </c>
    </row>
    <row r="249" spans="1:17" ht="12.75">
      <c r="A249" s="9" t="s">
        <v>361</v>
      </c>
      <c r="B249" s="16">
        <v>106015</v>
      </c>
      <c r="C249" s="16">
        <v>92057</v>
      </c>
      <c r="D249" s="20">
        <f>'MEDIO-CAMPID'!D17</f>
        <v>3807</v>
      </c>
      <c r="E249" s="20">
        <f>'MEDIO-CAMPID'!E17</f>
        <v>4011</v>
      </c>
      <c r="F249" s="20">
        <f>'MEDIO-CAMPID'!F17</f>
        <v>7818</v>
      </c>
      <c r="G249" s="20">
        <f>'MEDIO-CAMPID'!G17</f>
        <v>345</v>
      </c>
      <c r="H249" s="20">
        <f>'MEDIO-CAMPID'!H17</f>
        <v>314</v>
      </c>
      <c r="I249" s="20">
        <f>'MEDIO-CAMPID'!I17</f>
        <v>659</v>
      </c>
      <c r="J249" s="55">
        <f>'MEDIO-CAMPID'!J17</f>
        <v>8</v>
      </c>
      <c r="K249" s="20">
        <f>'MEDIO-CAMPID'!K17</f>
        <v>0</v>
      </c>
      <c r="L249" s="20">
        <f>'MEDIO-CAMPID'!L17</f>
        <v>0</v>
      </c>
      <c r="M249" s="20">
        <f>'MEDIO-CAMPID'!M17</f>
        <v>0</v>
      </c>
      <c r="N249" s="20">
        <f>'MEDIO-CAMPID'!N17</f>
        <v>0</v>
      </c>
      <c r="O249" s="20">
        <f>'MEDIO-CAMPID'!O17</f>
        <v>0</v>
      </c>
      <c r="P249" s="20">
        <f>'MEDIO-CAMPID'!P17</f>
        <v>0</v>
      </c>
      <c r="Q249" s="20">
        <f>'MEDIO-CAMPID'!Q17</f>
        <v>0</v>
      </c>
    </row>
    <row r="250" spans="1:17" ht="12.75">
      <c r="A250" s="9" t="s">
        <v>58</v>
      </c>
      <c r="B250" s="16">
        <v>92058</v>
      </c>
      <c r="C250" s="16">
        <v>92058</v>
      </c>
      <c r="D250" s="20">
        <f>CAGLIARI!D44</f>
        <v>417</v>
      </c>
      <c r="E250" s="20">
        <f>CAGLIARI!E44</f>
        <v>408</v>
      </c>
      <c r="F250" s="20">
        <f>CAGLIARI!F44</f>
        <v>825</v>
      </c>
      <c r="G250" s="20">
        <f>CAGLIARI!G44</f>
        <v>48</v>
      </c>
      <c r="H250" s="20">
        <f>CAGLIARI!H44</f>
        <v>45</v>
      </c>
      <c r="I250" s="20">
        <f>CAGLIARI!I44</f>
        <v>93</v>
      </c>
      <c r="J250" s="55">
        <f>CAGLIARI!J44</f>
        <v>1</v>
      </c>
      <c r="K250" s="20">
        <f>CAGLIARI!K44</f>
        <v>0</v>
      </c>
      <c r="L250" s="20">
        <f>CAGLIARI!L44</f>
        <v>0</v>
      </c>
      <c r="M250" s="20">
        <f>CAGLIARI!M44</f>
        <v>0</v>
      </c>
      <c r="N250" s="20">
        <f>CAGLIARI!N44</f>
        <v>0</v>
      </c>
      <c r="O250" s="20">
        <f>CAGLIARI!O44</f>
        <v>0</v>
      </c>
      <c r="P250" s="20">
        <f>CAGLIARI!P44</f>
        <v>0</v>
      </c>
      <c r="Q250" s="20">
        <f>CAGLIARI!Q44</f>
        <v>0</v>
      </c>
    </row>
    <row r="251" spans="1:17" ht="12.75">
      <c r="A251" s="9" t="s">
        <v>59</v>
      </c>
      <c r="B251" s="16">
        <v>92059</v>
      </c>
      <c r="C251" s="16">
        <v>92059</v>
      </c>
      <c r="D251" s="20">
        <f>CAGLIARI!D45</f>
        <v>3521</v>
      </c>
      <c r="E251" s="20">
        <f>CAGLIARI!E45</f>
        <v>3539</v>
      </c>
      <c r="F251" s="20">
        <f>CAGLIARI!F45</f>
        <v>7060</v>
      </c>
      <c r="G251" s="20">
        <f>CAGLIARI!G45</f>
        <v>120</v>
      </c>
      <c r="H251" s="20">
        <f>CAGLIARI!H45</f>
        <v>114</v>
      </c>
      <c r="I251" s="20">
        <f>CAGLIARI!I45</f>
        <v>234</v>
      </c>
      <c r="J251" s="55">
        <f>CAGLIARI!J45</f>
        <v>8</v>
      </c>
      <c r="K251" s="20">
        <f>CAGLIARI!K45</f>
        <v>0</v>
      </c>
      <c r="L251" s="20">
        <f>CAGLIARI!L45</f>
        <v>0</v>
      </c>
      <c r="M251" s="20">
        <f>CAGLIARI!M45</f>
        <v>0</v>
      </c>
      <c r="N251" s="20">
        <f>CAGLIARI!N45</f>
        <v>0</v>
      </c>
      <c r="O251" s="20">
        <f>CAGLIARI!O45</f>
        <v>1</v>
      </c>
      <c r="P251" s="20">
        <f>CAGLIARI!P45</f>
        <v>1</v>
      </c>
      <c r="Q251" s="20">
        <f>CAGLIARI!Q45</f>
        <v>2</v>
      </c>
    </row>
    <row r="252" spans="1:17" ht="12.75">
      <c r="A252" s="9" t="s">
        <v>316</v>
      </c>
      <c r="B252" s="16">
        <v>107018</v>
      </c>
      <c r="C252" s="16">
        <v>92060</v>
      </c>
      <c r="D252" s="20">
        <f>'CARB-IGLESIAS'!D20</f>
        <v>1698</v>
      </c>
      <c r="E252" s="20">
        <f>'CARB-IGLESIAS'!E20</f>
        <v>1730</v>
      </c>
      <c r="F252" s="20">
        <f>'CARB-IGLESIAS'!F20</f>
        <v>3428</v>
      </c>
      <c r="G252" s="20">
        <f>'CARB-IGLESIAS'!G20</f>
        <v>192</v>
      </c>
      <c r="H252" s="20">
        <f>'CARB-IGLESIAS'!H20</f>
        <v>178</v>
      </c>
      <c r="I252" s="20">
        <f>'CARB-IGLESIAS'!I20</f>
        <v>370</v>
      </c>
      <c r="J252" s="55">
        <f>'CARB-IGLESIAS'!J20</f>
        <v>5</v>
      </c>
      <c r="K252" s="20">
        <f>'CARB-IGLESIAS'!K20</f>
        <v>0</v>
      </c>
      <c r="L252" s="20">
        <f>'CARB-IGLESIAS'!L20</f>
        <v>0</v>
      </c>
      <c r="M252" s="20">
        <f>'CARB-IGLESIAS'!M20</f>
        <v>0</v>
      </c>
      <c r="N252" s="20">
        <f>'CARB-IGLESIAS'!N20</f>
        <v>0</v>
      </c>
      <c r="O252" s="20">
        <f>'CARB-IGLESIAS'!O20</f>
        <v>0</v>
      </c>
      <c r="P252" s="20">
        <f>'CARB-IGLESIAS'!P20</f>
        <v>1</v>
      </c>
      <c r="Q252" s="20">
        <f>'CARB-IGLESIAS'!Q20</f>
        <v>1</v>
      </c>
    </row>
    <row r="253" spans="1:17" ht="12.75">
      <c r="A253" s="9" t="s">
        <v>61</v>
      </c>
      <c r="B253" s="16">
        <v>92061</v>
      </c>
      <c r="C253" s="16">
        <v>92061</v>
      </c>
      <c r="D253" s="20">
        <f>CAGLIARI!D47</f>
        <v>859</v>
      </c>
      <c r="E253" s="20">
        <f>CAGLIARI!E47</f>
        <v>796</v>
      </c>
      <c r="F253" s="20">
        <f>CAGLIARI!F47</f>
        <v>1655</v>
      </c>
      <c r="G253" s="20">
        <f>CAGLIARI!G47</f>
        <v>87</v>
      </c>
      <c r="H253" s="20">
        <f>CAGLIARI!H47</f>
        <v>65</v>
      </c>
      <c r="I253" s="20">
        <f>CAGLIARI!I47</f>
        <v>152</v>
      </c>
      <c r="J253" s="55">
        <f>CAGLIARI!J47</f>
        <v>2</v>
      </c>
      <c r="K253" s="20">
        <f>CAGLIARI!K47</f>
        <v>0</v>
      </c>
      <c r="L253" s="20">
        <f>CAGLIARI!L47</f>
        <v>0</v>
      </c>
      <c r="M253" s="20">
        <f>CAGLIARI!M47</f>
        <v>0</v>
      </c>
      <c r="N253" s="20">
        <f>CAGLIARI!N47</f>
        <v>0</v>
      </c>
      <c r="O253" s="20">
        <f>CAGLIARI!O47</f>
        <v>0</v>
      </c>
      <c r="P253" s="20">
        <f>CAGLIARI!P47</f>
        <v>0</v>
      </c>
      <c r="Q253" s="20">
        <f>CAGLIARI!Q47</f>
        <v>0</v>
      </c>
    </row>
    <row r="254" spans="1:17" ht="12.75">
      <c r="A254" s="9" t="s">
        <v>317</v>
      </c>
      <c r="B254" s="16">
        <v>107019</v>
      </c>
      <c r="C254" s="16">
        <v>92062</v>
      </c>
      <c r="D254" s="20">
        <f>'CARB-IGLESIAS'!D21</f>
        <v>1313</v>
      </c>
      <c r="E254" s="20">
        <f>'CARB-IGLESIAS'!E21</f>
        <v>1253</v>
      </c>
      <c r="F254" s="20">
        <f>'CARB-IGLESIAS'!F21</f>
        <v>2566</v>
      </c>
      <c r="G254" s="20">
        <f>'CARB-IGLESIAS'!G21</f>
        <v>114</v>
      </c>
      <c r="H254" s="20">
        <f>'CARB-IGLESIAS'!H21</f>
        <v>78</v>
      </c>
      <c r="I254" s="20">
        <f>'CARB-IGLESIAS'!I21</f>
        <v>192</v>
      </c>
      <c r="J254" s="55">
        <f>'CARB-IGLESIAS'!J21</f>
        <v>3</v>
      </c>
      <c r="K254" s="20">
        <f>'CARB-IGLESIAS'!K21</f>
        <v>0</v>
      </c>
      <c r="L254" s="20">
        <f>'CARB-IGLESIAS'!L21</f>
        <v>0</v>
      </c>
      <c r="M254" s="20">
        <f>'CARB-IGLESIAS'!M21</f>
        <v>0</v>
      </c>
      <c r="N254" s="20">
        <f>'CARB-IGLESIAS'!N21</f>
        <v>0</v>
      </c>
      <c r="O254" s="20">
        <f>'CARB-IGLESIAS'!O21</f>
        <v>0</v>
      </c>
      <c r="P254" s="20">
        <f>'CARB-IGLESIAS'!P21</f>
        <v>0</v>
      </c>
      <c r="Q254" s="20">
        <f>'CARB-IGLESIAS'!Q21</f>
        <v>0</v>
      </c>
    </row>
    <row r="255" spans="1:17" ht="12.75">
      <c r="A255" s="9" t="s">
        <v>318</v>
      </c>
      <c r="B255" s="16">
        <v>107020</v>
      </c>
      <c r="C255" s="16">
        <v>92063</v>
      </c>
      <c r="D255" s="20">
        <f>'CARB-IGLESIAS'!D22</f>
        <v>5309</v>
      </c>
      <c r="E255" s="20">
        <f>'CARB-IGLESIAS'!E22</f>
        <v>5379</v>
      </c>
      <c r="F255" s="20">
        <f>'CARB-IGLESIAS'!F22</f>
        <v>10688</v>
      </c>
      <c r="G255" s="20">
        <f>'CARB-IGLESIAS'!G22</f>
        <v>409</v>
      </c>
      <c r="H255" s="20">
        <f>'CARB-IGLESIAS'!H22</f>
        <v>365</v>
      </c>
      <c r="I255" s="20">
        <f>'CARB-IGLESIAS'!I22</f>
        <v>774</v>
      </c>
      <c r="J255" s="55">
        <f>'CARB-IGLESIAS'!J22</f>
        <v>11</v>
      </c>
      <c r="K255" s="20">
        <f>'CARB-IGLESIAS'!K22</f>
        <v>0</v>
      </c>
      <c r="L255" s="20">
        <f>'CARB-IGLESIAS'!L22</f>
        <v>1</v>
      </c>
      <c r="M255" s="20">
        <f>'CARB-IGLESIAS'!M22</f>
        <v>0</v>
      </c>
      <c r="N255" s="20">
        <f>'CARB-IGLESIAS'!N22</f>
        <v>0</v>
      </c>
      <c r="O255" s="20">
        <f>'CARB-IGLESIAS'!O22</f>
        <v>1</v>
      </c>
      <c r="P255" s="20">
        <f>'CARB-IGLESIAS'!P22</f>
        <v>2</v>
      </c>
      <c r="Q255" s="20">
        <f>'CARB-IGLESIAS'!Q22</f>
        <v>3</v>
      </c>
    </row>
    <row r="256" spans="1:17" ht="12.75">
      <c r="A256" s="9" t="s">
        <v>60</v>
      </c>
      <c r="B256" s="16">
        <v>92064</v>
      </c>
      <c r="C256" s="16">
        <v>92064</v>
      </c>
      <c r="D256" s="20">
        <f>CAGLIARI!D46</f>
        <v>1987</v>
      </c>
      <c r="E256" s="20">
        <f>CAGLIARI!E46</f>
        <v>2000</v>
      </c>
      <c r="F256" s="20">
        <f>CAGLIARI!F46</f>
        <v>3987</v>
      </c>
      <c r="G256" s="20">
        <f>CAGLIARI!G46</f>
        <v>435</v>
      </c>
      <c r="H256" s="20">
        <f>CAGLIARI!H46</f>
        <v>410</v>
      </c>
      <c r="I256" s="20">
        <f>CAGLIARI!I46</f>
        <v>845</v>
      </c>
      <c r="J256" s="55">
        <f>CAGLIARI!J46</f>
        <v>5</v>
      </c>
      <c r="K256" s="20">
        <f>CAGLIARI!K46</f>
        <v>0</v>
      </c>
      <c r="L256" s="20">
        <f>CAGLIARI!L46</f>
        <v>0</v>
      </c>
      <c r="M256" s="20">
        <f>CAGLIARI!M46</f>
        <v>0</v>
      </c>
      <c r="N256" s="20">
        <f>CAGLIARI!N46</f>
        <v>0</v>
      </c>
      <c r="O256" s="20">
        <f>CAGLIARI!O46</f>
        <v>0</v>
      </c>
      <c r="P256" s="20">
        <f>CAGLIARI!P46</f>
        <v>0</v>
      </c>
      <c r="Q256" s="20">
        <f>CAGLIARI!Q46</f>
        <v>0</v>
      </c>
    </row>
    <row r="257" spans="1:17" ht="12.75">
      <c r="A257" s="9" t="s">
        <v>362</v>
      </c>
      <c r="B257" s="16">
        <v>106016</v>
      </c>
      <c r="C257" s="16">
        <v>92065</v>
      </c>
      <c r="D257" s="20">
        <f>'MEDIO-CAMPID'!D18</f>
        <v>1879</v>
      </c>
      <c r="E257" s="20">
        <f>'MEDIO-CAMPID'!E18</f>
        <v>1970</v>
      </c>
      <c r="F257" s="20">
        <f>'MEDIO-CAMPID'!F18</f>
        <v>3849</v>
      </c>
      <c r="G257" s="20">
        <f>'MEDIO-CAMPID'!G18</f>
        <v>148</v>
      </c>
      <c r="H257" s="20">
        <f>'MEDIO-CAMPID'!H18</f>
        <v>143</v>
      </c>
      <c r="I257" s="20">
        <f>'MEDIO-CAMPID'!I18</f>
        <v>291</v>
      </c>
      <c r="J257" s="55">
        <f>'MEDIO-CAMPID'!J18</f>
        <v>4</v>
      </c>
      <c r="K257" s="20">
        <f>'MEDIO-CAMPID'!K18</f>
        <v>0</v>
      </c>
      <c r="L257" s="20">
        <f>'MEDIO-CAMPID'!L18</f>
        <v>1</v>
      </c>
      <c r="M257" s="20">
        <f>'MEDIO-CAMPID'!M18</f>
        <v>0</v>
      </c>
      <c r="N257" s="20">
        <f>'MEDIO-CAMPID'!N18</f>
        <v>0</v>
      </c>
      <c r="O257" s="20">
        <f>'MEDIO-CAMPID'!O18</f>
        <v>0</v>
      </c>
      <c r="P257" s="20">
        <f>'MEDIO-CAMPID'!P18</f>
        <v>0</v>
      </c>
      <c r="Q257" s="20">
        <f>'MEDIO-CAMPID'!Q18</f>
        <v>0</v>
      </c>
    </row>
    <row r="258" spans="1:17" ht="12.75">
      <c r="A258" s="9" t="s">
        <v>62</v>
      </c>
      <c r="B258" s="16">
        <v>92066</v>
      </c>
      <c r="C258" s="16">
        <v>92066</v>
      </c>
      <c r="D258" s="20">
        <f>CAGLIARI!D48</f>
        <v>2412</v>
      </c>
      <c r="E258" s="20">
        <f>CAGLIARI!E48</f>
        <v>2347</v>
      </c>
      <c r="F258" s="20">
        <f>CAGLIARI!F48</f>
        <v>4759</v>
      </c>
      <c r="G258" s="20">
        <f>CAGLIARI!G48</f>
        <v>112</v>
      </c>
      <c r="H258" s="20">
        <f>CAGLIARI!H48</f>
        <v>94</v>
      </c>
      <c r="I258" s="20">
        <f>CAGLIARI!I48</f>
        <v>206</v>
      </c>
      <c r="J258" s="55">
        <f>CAGLIARI!J48</f>
        <v>5</v>
      </c>
      <c r="K258" s="20">
        <f>CAGLIARI!K48</f>
        <v>0</v>
      </c>
      <c r="L258" s="20">
        <f>CAGLIARI!L48</f>
        <v>0</v>
      </c>
      <c r="M258" s="20">
        <f>CAGLIARI!M48</f>
        <v>0</v>
      </c>
      <c r="N258" s="20">
        <f>CAGLIARI!N48</f>
        <v>0</v>
      </c>
      <c r="O258" s="20">
        <f>CAGLIARI!O48</f>
        <v>0</v>
      </c>
      <c r="P258" s="20">
        <f>CAGLIARI!P48</f>
        <v>0</v>
      </c>
      <c r="Q258" s="20">
        <f>CAGLIARI!Q48</f>
        <v>0</v>
      </c>
    </row>
    <row r="259" spans="1:17" ht="12.75">
      <c r="A259" s="9" t="s">
        <v>363</v>
      </c>
      <c r="B259" s="16">
        <v>106017</v>
      </c>
      <c r="C259" s="16">
        <v>92067</v>
      </c>
      <c r="D259" s="20">
        <f>'MEDIO-CAMPID'!D19</f>
        <v>557</v>
      </c>
      <c r="E259" s="20">
        <f>'MEDIO-CAMPID'!E19</f>
        <v>570</v>
      </c>
      <c r="F259" s="20">
        <f>'MEDIO-CAMPID'!F19</f>
        <v>1127</v>
      </c>
      <c r="G259" s="20">
        <f>'MEDIO-CAMPID'!G19</f>
        <v>41</v>
      </c>
      <c r="H259" s="20">
        <f>'MEDIO-CAMPID'!H19</f>
        <v>20</v>
      </c>
      <c r="I259" s="20">
        <f>'MEDIO-CAMPID'!I19</f>
        <v>61</v>
      </c>
      <c r="J259" s="55">
        <f>'MEDIO-CAMPID'!J19</f>
        <v>2</v>
      </c>
      <c r="K259" s="20">
        <f>'MEDIO-CAMPID'!K19</f>
        <v>0</v>
      </c>
      <c r="L259" s="20">
        <f>'MEDIO-CAMPID'!L19</f>
        <v>0</v>
      </c>
      <c r="M259" s="20">
        <f>'MEDIO-CAMPID'!M19</f>
        <v>0</v>
      </c>
      <c r="N259" s="20">
        <f>'MEDIO-CAMPID'!N19</f>
        <v>0</v>
      </c>
      <c r="O259" s="20">
        <f>'MEDIO-CAMPID'!O19</f>
        <v>0</v>
      </c>
      <c r="P259" s="20">
        <f>'MEDIO-CAMPID'!P19</f>
        <v>0</v>
      </c>
      <c r="Q259" s="20">
        <f>'MEDIO-CAMPID'!Q19</f>
        <v>0</v>
      </c>
    </row>
    <row r="260" spans="1:17" ht="12.75">
      <c r="A260" s="9" t="s">
        <v>63</v>
      </c>
      <c r="B260" s="16">
        <v>92068</v>
      </c>
      <c r="C260" s="16">
        <v>92068</v>
      </c>
      <c r="D260" s="20">
        <f>CAGLIARI!D49</f>
        <v>11805</v>
      </c>
      <c r="E260" s="20">
        <f>CAGLIARI!E49</f>
        <v>12891</v>
      </c>
      <c r="F260" s="20">
        <f>CAGLIARI!F49</f>
        <v>24696</v>
      </c>
      <c r="G260" s="20">
        <f>CAGLIARI!G49</f>
        <v>294</v>
      </c>
      <c r="H260" s="20">
        <f>CAGLIARI!H49</f>
        <v>262</v>
      </c>
      <c r="I260" s="20">
        <f>CAGLIARI!I49</f>
        <v>556</v>
      </c>
      <c r="J260" s="55">
        <f>CAGLIARI!J49</f>
        <v>25</v>
      </c>
      <c r="K260" s="20">
        <f>CAGLIARI!K49</f>
        <v>0</v>
      </c>
      <c r="L260" s="20">
        <f>CAGLIARI!L49</f>
        <v>0</v>
      </c>
      <c r="M260" s="20">
        <f>CAGLIARI!M49</f>
        <v>0</v>
      </c>
      <c r="N260" s="20">
        <f>CAGLIARI!N49</f>
        <v>0</v>
      </c>
      <c r="O260" s="20">
        <f>CAGLIARI!O49</f>
        <v>0</v>
      </c>
      <c r="P260" s="20">
        <f>CAGLIARI!P49</f>
        <v>0</v>
      </c>
      <c r="Q260" s="20">
        <f>CAGLIARI!Q49</f>
        <v>0</v>
      </c>
    </row>
    <row r="261" spans="1:17" ht="12.75">
      <c r="A261" s="9" t="s">
        <v>64</v>
      </c>
      <c r="B261" s="16">
        <v>92069</v>
      </c>
      <c r="C261" s="16">
        <v>92069</v>
      </c>
      <c r="D261" s="21">
        <f>CAGLIARI!D50</f>
        <v>605</v>
      </c>
      <c r="E261" s="21">
        <f>CAGLIARI!E50</f>
        <v>630</v>
      </c>
      <c r="F261" s="21">
        <f>CAGLIARI!F50</f>
        <v>1235</v>
      </c>
      <c r="G261" s="21">
        <f>CAGLIARI!G50</f>
        <v>27</v>
      </c>
      <c r="H261" s="21">
        <f>CAGLIARI!H50</f>
        <v>25</v>
      </c>
      <c r="I261" s="21">
        <f>CAGLIARI!I50</f>
        <v>52</v>
      </c>
      <c r="J261" s="56">
        <f>CAGLIARI!J50</f>
        <v>2</v>
      </c>
      <c r="K261" s="21">
        <f>CAGLIARI!K50</f>
        <v>0</v>
      </c>
      <c r="L261" s="21">
        <f>CAGLIARI!L50</f>
        <v>0</v>
      </c>
      <c r="M261" s="21">
        <f>CAGLIARI!M50</f>
        <v>0</v>
      </c>
      <c r="N261" s="21">
        <f>CAGLIARI!N50</f>
        <v>0</v>
      </c>
      <c r="O261" s="21">
        <f>CAGLIARI!O50</f>
        <v>0</v>
      </c>
      <c r="P261" s="21">
        <f>CAGLIARI!P50</f>
        <v>0</v>
      </c>
      <c r="Q261" s="21">
        <f>CAGLIARI!Q50</f>
        <v>0</v>
      </c>
    </row>
    <row r="262" spans="1:17" ht="12.75">
      <c r="A262" s="9" t="s">
        <v>65</v>
      </c>
      <c r="B262" s="16">
        <v>92070</v>
      </c>
      <c r="C262" s="16">
        <v>92070</v>
      </c>
      <c r="D262" s="21">
        <f>CAGLIARI!D51</f>
        <v>2110</v>
      </c>
      <c r="E262" s="21">
        <f>CAGLIARI!E51</f>
        <v>2151</v>
      </c>
      <c r="F262" s="21">
        <f>CAGLIARI!F51</f>
        <v>4261</v>
      </c>
      <c r="G262" s="21">
        <f>CAGLIARI!G51</f>
        <v>125</v>
      </c>
      <c r="H262" s="21">
        <f>CAGLIARI!H51</f>
        <v>121</v>
      </c>
      <c r="I262" s="21">
        <f>CAGLIARI!I51</f>
        <v>246</v>
      </c>
      <c r="J262" s="56">
        <f>CAGLIARI!J51</f>
        <v>6</v>
      </c>
      <c r="K262" s="21">
        <f>CAGLIARI!K51</f>
        <v>0</v>
      </c>
      <c r="L262" s="21">
        <f>CAGLIARI!L51</f>
        <v>1</v>
      </c>
      <c r="M262" s="21">
        <f>CAGLIARI!M51</f>
        <v>0</v>
      </c>
      <c r="N262" s="21">
        <f>CAGLIARI!N51</f>
        <v>1</v>
      </c>
      <c r="O262" s="21">
        <f>CAGLIARI!O51</f>
        <v>0</v>
      </c>
      <c r="P262" s="21">
        <f>CAGLIARI!P51</f>
        <v>0</v>
      </c>
      <c r="Q262" s="21">
        <f>CAGLIARI!Q51</f>
        <v>0</v>
      </c>
    </row>
    <row r="263" spans="1:17" ht="12.75">
      <c r="A263" s="9" t="s">
        <v>66</v>
      </c>
      <c r="B263" s="16">
        <v>92071</v>
      </c>
      <c r="C263" s="16">
        <v>92071</v>
      </c>
      <c r="D263" s="20">
        <f>CAGLIARI!D52</f>
        <v>1168</v>
      </c>
      <c r="E263" s="20">
        <f>CAGLIARI!E52</f>
        <v>1136</v>
      </c>
      <c r="F263" s="20">
        <f>CAGLIARI!F52</f>
        <v>2304</v>
      </c>
      <c r="G263" s="20">
        <f>CAGLIARI!G52</f>
        <v>65</v>
      </c>
      <c r="H263" s="20">
        <f>CAGLIARI!H52</f>
        <v>60</v>
      </c>
      <c r="I263" s="20">
        <f>CAGLIARI!I52</f>
        <v>125</v>
      </c>
      <c r="J263" s="55">
        <f>CAGLIARI!J52</f>
        <v>2</v>
      </c>
      <c r="K263" s="20">
        <f>CAGLIARI!K52</f>
        <v>0</v>
      </c>
      <c r="L263" s="20">
        <f>CAGLIARI!L52</f>
        <v>0</v>
      </c>
      <c r="M263" s="20">
        <f>CAGLIARI!M52</f>
        <v>0</v>
      </c>
      <c r="N263" s="20">
        <f>CAGLIARI!N52</f>
        <v>0</v>
      </c>
      <c r="O263" s="20">
        <f>CAGLIARI!O52</f>
        <v>0</v>
      </c>
      <c r="P263" s="20">
        <f>CAGLIARI!P52</f>
        <v>0</v>
      </c>
      <c r="Q263" s="20">
        <f>CAGLIARI!Q52</f>
        <v>0</v>
      </c>
    </row>
    <row r="264" spans="1:17" ht="12.75">
      <c r="A264" s="9" t="s">
        <v>364</v>
      </c>
      <c r="B264" s="16">
        <v>106018</v>
      </c>
      <c r="C264" s="16">
        <v>92072</v>
      </c>
      <c r="D264" s="20">
        <f>'MEDIO-CAMPID'!D20</f>
        <v>4057</v>
      </c>
      <c r="E264" s="20">
        <f>'MEDIO-CAMPID'!E20</f>
        <v>4119</v>
      </c>
      <c r="F264" s="20">
        <f>'MEDIO-CAMPID'!F20</f>
        <v>8176</v>
      </c>
      <c r="G264" s="20">
        <f>'MEDIO-CAMPID'!G20</f>
        <v>245</v>
      </c>
      <c r="H264" s="20">
        <f>'MEDIO-CAMPID'!H20</f>
        <v>156</v>
      </c>
      <c r="I264" s="20">
        <f>'MEDIO-CAMPID'!I20</f>
        <v>401</v>
      </c>
      <c r="J264" s="55">
        <f>'MEDIO-CAMPID'!J20</f>
        <v>10</v>
      </c>
      <c r="K264" s="20">
        <f>'MEDIO-CAMPID'!K20</f>
        <v>0</v>
      </c>
      <c r="L264" s="20">
        <f>'MEDIO-CAMPID'!L20</f>
        <v>1</v>
      </c>
      <c r="M264" s="20">
        <f>'MEDIO-CAMPID'!M20</f>
        <v>0</v>
      </c>
      <c r="N264" s="20">
        <f>'MEDIO-CAMPID'!N20</f>
        <v>0</v>
      </c>
      <c r="O264" s="20">
        <f>'MEDIO-CAMPID'!O20</f>
        <v>1</v>
      </c>
      <c r="P264" s="20">
        <f>'MEDIO-CAMPID'!P20</f>
        <v>1</v>
      </c>
      <c r="Q264" s="20">
        <f>'MEDIO-CAMPID'!Q20</f>
        <v>2</v>
      </c>
    </row>
    <row r="265" spans="1:17" ht="12.75">
      <c r="A265" s="9" t="s">
        <v>365</v>
      </c>
      <c r="B265" s="16">
        <v>106019</v>
      </c>
      <c r="C265" s="16">
        <v>92073</v>
      </c>
      <c r="D265" s="20">
        <f>'MEDIO-CAMPID'!D21</f>
        <v>2269</v>
      </c>
      <c r="E265" s="20">
        <f>'MEDIO-CAMPID'!E21</f>
        <v>2259</v>
      </c>
      <c r="F265" s="20">
        <f>'MEDIO-CAMPID'!F21</f>
        <v>4528</v>
      </c>
      <c r="G265" s="20">
        <f>'MEDIO-CAMPID'!G21</f>
        <v>124</v>
      </c>
      <c r="H265" s="20">
        <f>'MEDIO-CAMPID'!H21</f>
        <v>84</v>
      </c>
      <c r="I265" s="20">
        <f>'MEDIO-CAMPID'!I21</f>
        <v>208</v>
      </c>
      <c r="J265" s="55">
        <f>'MEDIO-CAMPID'!J21</f>
        <v>4</v>
      </c>
      <c r="K265" s="20">
        <f>'MEDIO-CAMPID'!K21</f>
        <v>0</v>
      </c>
      <c r="L265" s="20">
        <f>'MEDIO-CAMPID'!L21</f>
        <v>0</v>
      </c>
      <c r="M265" s="20">
        <f>'MEDIO-CAMPID'!M21</f>
        <v>0</v>
      </c>
      <c r="N265" s="20">
        <f>'MEDIO-CAMPID'!N21</f>
        <v>0</v>
      </c>
      <c r="O265" s="20">
        <f>'MEDIO-CAMPID'!O21</f>
        <v>0</v>
      </c>
      <c r="P265" s="20">
        <f>'MEDIO-CAMPID'!P21</f>
        <v>0</v>
      </c>
      <c r="Q265" s="20">
        <f>'MEDIO-CAMPID'!Q21</f>
        <v>0</v>
      </c>
    </row>
    <row r="266" spans="1:17" ht="12.75">
      <c r="A266" s="9" t="s">
        <v>68</v>
      </c>
      <c r="B266" s="16">
        <v>92074</v>
      </c>
      <c r="C266" s="16">
        <v>92074</v>
      </c>
      <c r="D266" s="20">
        <f>CAGLIARI!D54</f>
        <v>8317</v>
      </c>
      <c r="E266" s="20">
        <f>CAGLIARI!E54</f>
        <v>8369</v>
      </c>
      <c r="F266" s="20">
        <f>CAGLIARI!F54</f>
        <v>16686</v>
      </c>
      <c r="G266" s="20">
        <f>CAGLIARI!G54</f>
        <v>191</v>
      </c>
      <c r="H266" s="20">
        <f>CAGLIARI!H54</f>
        <v>164</v>
      </c>
      <c r="I266" s="20">
        <f>CAGLIARI!I54</f>
        <v>355</v>
      </c>
      <c r="J266" s="55">
        <f>CAGLIARI!J54</f>
        <v>21</v>
      </c>
      <c r="K266" s="20">
        <f>CAGLIARI!K54</f>
        <v>0</v>
      </c>
      <c r="L266" s="20">
        <f>CAGLIARI!L54</f>
        <v>0</v>
      </c>
      <c r="M266" s="20">
        <f>CAGLIARI!M54</f>
        <v>0</v>
      </c>
      <c r="N266" s="20">
        <f>CAGLIARI!N54</f>
        <v>0</v>
      </c>
      <c r="O266" s="20">
        <f>CAGLIARI!O54</f>
        <v>2</v>
      </c>
      <c r="P266" s="20">
        <f>CAGLIARI!P54</f>
        <v>0</v>
      </c>
      <c r="Q266" s="20">
        <f>CAGLIARI!Q54</f>
        <v>2</v>
      </c>
    </row>
    <row r="267" spans="1:17" ht="12.75">
      <c r="A267" s="9" t="s">
        <v>69</v>
      </c>
      <c r="B267" s="16">
        <v>92075</v>
      </c>
      <c r="C267" s="16">
        <v>92075</v>
      </c>
      <c r="D267" s="20">
        <f>CAGLIARI!D55</f>
        <v>2831</v>
      </c>
      <c r="E267" s="20">
        <f>CAGLIARI!E55</f>
        <v>2871</v>
      </c>
      <c r="F267" s="20">
        <f>CAGLIARI!F55</f>
        <v>5702</v>
      </c>
      <c r="G267" s="20">
        <f>CAGLIARI!G55</f>
        <v>77</v>
      </c>
      <c r="H267" s="20">
        <f>CAGLIARI!H55</f>
        <v>67</v>
      </c>
      <c r="I267" s="20">
        <f>CAGLIARI!I55</f>
        <v>144</v>
      </c>
      <c r="J267" s="55">
        <f>CAGLIARI!J55</f>
        <v>7</v>
      </c>
      <c r="K267" s="20">
        <f>CAGLIARI!K55</f>
        <v>0</v>
      </c>
      <c r="L267" s="20">
        <f>CAGLIARI!L55</f>
        <v>0</v>
      </c>
      <c r="M267" s="20">
        <f>CAGLIARI!M55</f>
        <v>0</v>
      </c>
      <c r="N267" s="20">
        <f>CAGLIARI!N55</f>
        <v>0</v>
      </c>
      <c r="O267" s="20">
        <f>CAGLIARI!O55</f>
        <v>0</v>
      </c>
      <c r="P267" s="20">
        <f>CAGLIARI!P55</f>
        <v>0</v>
      </c>
      <c r="Q267" s="20">
        <f>CAGLIARI!Q55</f>
        <v>0</v>
      </c>
    </row>
    <row r="268" spans="1:17" ht="12.75">
      <c r="A268" s="9" t="s">
        <v>366</v>
      </c>
      <c r="B268" s="16">
        <v>106020</v>
      </c>
      <c r="C268" s="16">
        <v>92076</v>
      </c>
      <c r="D268" s="20">
        <f>'MEDIO-CAMPID'!D22</f>
        <v>68</v>
      </c>
      <c r="E268" s="20">
        <f>'MEDIO-CAMPID'!E22</f>
        <v>61</v>
      </c>
      <c r="F268" s="20">
        <f>'MEDIO-CAMPID'!F22</f>
        <v>129</v>
      </c>
      <c r="G268" s="20">
        <f>'MEDIO-CAMPID'!G22</f>
        <v>1</v>
      </c>
      <c r="H268" s="20">
        <f>'MEDIO-CAMPID'!H22</f>
        <v>0</v>
      </c>
      <c r="I268" s="20">
        <f>'MEDIO-CAMPID'!I22</f>
        <v>1</v>
      </c>
      <c r="J268" s="55">
        <f>'MEDIO-CAMPID'!J22</f>
        <v>1</v>
      </c>
      <c r="K268" s="20">
        <f>'MEDIO-CAMPID'!K22</f>
        <v>0</v>
      </c>
      <c r="L268" s="20">
        <f>'MEDIO-CAMPID'!L22</f>
        <v>0</v>
      </c>
      <c r="M268" s="20">
        <f>'MEDIO-CAMPID'!M22</f>
        <v>0</v>
      </c>
      <c r="N268" s="20">
        <f>'MEDIO-CAMPID'!N22</f>
        <v>0</v>
      </c>
      <c r="O268" s="20">
        <f>'MEDIO-CAMPID'!O22</f>
        <v>0</v>
      </c>
      <c r="P268" s="20">
        <f>'MEDIO-CAMPID'!P22</f>
        <v>0</v>
      </c>
      <c r="Q268" s="20">
        <f>'MEDIO-CAMPID'!Q22</f>
        <v>0</v>
      </c>
    </row>
    <row r="269" spans="1:17" ht="12.75">
      <c r="A269" s="9" t="s">
        <v>367</v>
      </c>
      <c r="B269" s="16">
        <v>106021</v>
      </c>
      <c r="C269" s="16">
        <v>92077</v>
      </c>
      <c r="D269" s="20">
        <f>'MEDIO-CAMPID'!D23</f>
        <v>350</v>
      </c>
      <c r="E269" s="20">
        <f>'MEDIO-CAMPID'!E23</f>
        <v>332</v>
      </c>
      <c r="F269" s="20">
        <f>'MEDIO-CAMPID'!F23</f>
        <v>682</v>
      </c>
      <c r="G269" s="20">
        <f>'MEDIO-CAMPID'!G23</f>
        <v>41</v>
      </c>
      <c r="H269" s="20">
        <f>'MEDIO-CAMPID'!H23</f>
        <v>38</v>
      </c>
      <c r="I269" s="20">
        <f>'MEDIO-CAMPID'!I23</f>
        <v>79</v>
      </c>
      <c r="J269" s="55">
        <f>'MEDIO-CAMPID'!J23</f>
        <v>1</v>
      </c>
      <c r="K269" s="20">
        <f>'MEDIO-CAMPID'!K23</f>
        <v>0</v>
      </c>
      <c r="L269" s="20">
        <f>'MEDIO-CAMPID'!L23</f>
        <v>0</v>
      </c>
      <c r="M269" s="20">
        <f>'MEDIO-CAMPID'!M23</f>
        <v>0</v>
      </c>
      <c r="N269" s="20">
        <f>'MEDIO-CAMPID'!N23</f>
        <v>0</v>
      </c>
      <c r="O269" s="20">
        <f>'MEDIO-CAMPID'!O23</f>
        <v>0</v>
      </c>
      <c r="P269" s="20">
        <f>'MEDIO-CAMPID'!P23</f>
        <v>0</v>
      </c>
      <c r="Q269" s="20">
        <f>'MEDIO-CAMPID'!Q23</f>
        <v>0</v>
      </c>
    </row>
    <row r="270" spans="1:17" ht="12.75">
      <c r="A270" s="9" t="s">
        <v>71</v>
      </c>
      <c r="B270" s="16">
        <v>92078</v>
      </c>
      <c r="C270" s="16">
        <v>92078</v>
      </c>
      <c r="D270" s="20">
        <f>CAGLIARI!D57</f>
        <v>1742</v>
      </c>
      <c r="E270" s="20">
        <f>CAGLIARI!E57</f>
        <v>1774</v>
      </c>
      <c r="F270" s="20">
        <f>CAGLIARI!F57</f>
        <v>3516</v>
      </c>
      <c r="G270" s="20">
        <f>CAGLIARI!G57</f>
        <v>84</v>
      </c>
      <c r="H270" s="20">
        <f>CAGLIARI!H57</f>
        <v>102</v>
      </c>
      <c r="I270" s="20">
        <f>CAGLIARI!I57</f>
        <v>186</v>
      </c>
      <c r="J270" s="55">
        <f>CAGLIARI!J57</f>
        <v>4</v>
      </c>
      <c r="K270" s="20">
        <f>CAGLIARI!K57</f>
        <v>0</v>
      </c>
      <c r="L270" s="20">
        <f>CAGLIARI!L57</f>
        <v>0</v>
      </c>
      <c r="M270" s="20">
        <f>CAGLIARI!M57</f>
        <v>0</v>
      </c>
      <c r="N270" s="20">
        <f>CAGLIARI!N57</f>
        <v>0</v>
      </c>
      <c r="O270" s="20">
        <f>CAGLIARI!O57</f>
        <v>1</v>
      </c>
      <c r="P270" s="20">
        <f>CAGLIARI!P57</f>
        <v>0</v>
      </c>
      <c r="Q270" s="20">
        <f>CAGLIARI!Q57</f>
        <v>1</v>
      </c>
    </row>
    <row r="271" spans="1:17" ht="12.75">
      <c r="A271" s="9" t="s">
        <v>72</v>
      </c>
      <c r="B271" s="16">
        <v>92079</v>
      </c>
      <c r="C271" s="16">
        <v>92079</v>
      </c>
      <c r="D271" s="20">
        <f>CAGLIARI!D58</f>
        <v>615</v>
      </c>
      <c r="E271" s="20">
        <f>CAGLIARI!E58</f>
        <v>544</v>
      </c>
      <c r="F271" s="20">
        <f>CAGLIARI!F58</f>
        <v>1159</v>
      </c>
      <c r="G271" s="20">
        <f>CAGLIARI!G58</f>
        <v>59</v>
      </c>
      <c r="H271" s="20">
        <f>CAGLIARI!H58</f>
        <v>51</v>
      </c>
      <c r="I271" s="20">
        <f>CAGLIARI!I58</f>
        <v>110</v>
      </c>
      <c r="J271" s="55">
        <f>CAGLIARI!J58</f>
        <v>2</v>
      </c>
      <c r="K271" s="20">
        <f>CAGLIARI!K58</f>
        <v>0</v>
      </c>
      <c r="L271" s="20">
        <f>CAGLIARI!L58</f>
        <v>0</v>
      </c>
      <c r="M271" s="20">
        <f>CAGLIARI!M58</f>
        <v>0</v>
      </c>
      <c r="N271" s="20">
        <f>CAGLIARI!N58</f>
        <v>0</v>
      </c>
      <c r="O271" s="20">
        <f>CAGLIARI!O58</f>
        <v>0</v>
      </c>
      <c r="P271" s="20">
        <f>CAGLIARI!P58</f>
        <v>0</v>
      </c>
      <c r="Q271" s="20">
        <f>CAGLIARI!Q58</f>
        <v>0</v>
      </c>
    </row>
    <row r="272" spans="1:17" ht="12.75">
      <c r="A272" s="9" t="s">
        <v>73</v>
      </c>
      <c r="B272" s="16">
        <v>92080</v>
      </c>
      <c r="C272" s="16">
        <v>92080</v>
      </c>
      <c r="D272" s="20">
        <f>CAGLIARI!D59</f>
        <v>7171</v>
      </c>
      <c r="E272" s="20">
        <f>CAGLIARI!E59</f>
        <v>7279</v>
      </c>
      <c r="F272" s="20">
        <f>CAGLIARI!F59</f>
        <v>14450</v>
      </c>
      <c r="G272" s="20">
        <f>CAGLIARI!G59</f>
        <v>173</v>
      </c>
      <c r="H272" s="20">
        <f>CAGLIARI!H59</f>
        <v>147</v>
      </c>
      <c r="I272" s="20">
        <f>CAGLIARI!I59</f>
        <v>320</v>
      </c>
      <c r="J272" s="55">
        <f>CAGLIARI!J59</f>
        <v>16</v>
      </c>
      <c r="K272" s="20">
        <f>CAGLIARI!K59</f>
        <v>0</v>
      </c>
      <c r="L272" s="20">
        <f>CAGLIARI!L59</f>
        <v>0</v>
      </c>
      <c r="M272" s="20">
        <f>CAGLIARI!M59</f>
        <v>0</v>
      </c>
      <c r="N272" s="20">
        <f>CAGLIARI!N59</f>
        <v>0</v>
      </c>
      <c r="O272" s="20">
        <f>CAGLIARI!O59</f>
        <v>0</v>
      </c>
      <c r="P272" s="20">
        <f>CAGLIARI!P59</f>
        <v>0</v>
      </c>
      <c r="Q272" s="20">
        <f>CAGLIARI!Q59</f>
        <v>0</v>
      </c>
    </row>
    <row r="273" spans="1:17" ht="12.75">
      <c r="A273" s="9" t="s">
        <v>74</v>
      </c>
      <c r="B273" s="16">
        <v>92081</v>
      </c>
      <c r="C273" s="16">
        <v>92081</v>
      </c>
      <c r="D273" s="20">
        <f>CAGLIARI!D60</f>
        <v>888</v>
      </c>
      <c r="E273" s="20">
        <f>CAGLIARI!E60</f>
        <v>902</v>
      </c>
      <c r="F273" s="20">
        <f>CAGLIARI!F60</f>
        <v>1790</v>
      </c>
      <c r="G273" s="20">
        <f>CAGLIARI!G60</f>
        <v>54</v>
      </c>
      <c r="H273" s="20">
        <f>CAGLIARI!H60</f>
        <v>25</v>
      </c>
      <c r="I273" s="20">
        <f>CAGLIARI!I60</f>
        <v>79</v>
      </c>
      <c r="J273" s="55">
        <f>CAGLIARI!J60</f>
        <v>2</v>
      </c>
      <c r="K273" s="20">
        <f>CAGLIARI!K60</f>
        <v>0</v>
      </c>
      <c r="L273" s="20">
        <f>CAGLIARI!L60</f>
        <v>0</v>
      </c>
      <c r="M273" s="20">
        <f>CAGLIARI!M60</f>
        <v>0</v>
      </c>
      <c r="N273" s="20">
        <f>CAGLIARI!N60</f>
        <v>0</v>
      </c>
      <c r="O273" s="20">
        <f>CAGLIARI!O60</f>
        <v>0</v>
      </c>
      <c r="P273" s="20">
        <f>CAGLIARI!P60</f>
        <v>0</v>
      </c>
      <c r="Q273" s="20">
        <f>CAGLIARI!Q60</f>
        <v>0</v>
      </c>
    </row>
    <row r="274" spans="1:17" ht="12.75">
      <c r="A274" s="9" t="s">
        <v>75</v>
      </c>
      <c r="B274" s="16">
        <v>92082</v>
      </c>
      <c r="C274" s="16">
        <v>92082</v>
      </c>
      <c r="D274" s="20">
        <f>CAGLIARI!D61</f>
        <v>789</v>
      </c>
      <c r="E274" s="20">
        <f>CAGLIARI!E61</f>
        <v>796</v>
      </c>
      <c r="F274" s="20">
        <f>CAGLIARI!F61</f>
        <v>1585</v>
      </c>
      <c r="G274" s="20">
        <f>CAGLIARI!G61</f>
        <v>24</v>
      </c>
      <c r="H274" s="20">
        <f>CAGLIARI!H61</f>
        <v>14</v>
      </c>
      <c r="I274" s="20">
        <f>CAGLIARI!I61</f>
        <v>38</v>
      </c>
      <c r="J274" s="55">
        <f>CAGLIARI!J61</f>
        <v>2</v>
      </c>
      <c r="K274" s="20">
        <f>CAGLIARI!K61</f>
        <v>0</v>
      </c>
      <c r="L274" s="20">
        <f>CAGLIARI!L61</f>
        <v>0</v>
      </c>
      <c r="M274" s="20">
        <f>CAGLIARI!M61</f>
        <v>0</v>
      </c>
      <c r="N274" s="20">
        <f>CAGLIARI!N61</f>
        <v>0</v>
      </c>
      <c r="O274" s="20">
        <f>CAGLIARI!O61</f>
        <v>0</v>
      </c>
      <c r="P274" s="20">
        <f>CAGLIARI!P61</f>
        <v>0</v>
      </c>
      <c r="Q274" s="20">
        <f>CAGLIARI!Q61</f>
        <v>0</v>
      </c>
    </row>
    <row r="275" spans="1:17" s="22" customFormat="1" ht="12.75">
      <c r="A275" s="9" t="s">
        <v>76</v>
      </c>
      <c r="B275" s="16">
        <v>92083</v>
      </c>
      <c r="C275" s="16">
        <v>92083</v>
      </c>
      <c r="D275" s="21">
        <f>CAGLIARI!D62</f>
        <v>544</v>
      </c>
      <c r="E275" s="21">
        <f>CAGLIARI!E62</f>
        <v>518</v>
      </c>
      <c r="F275" s="21">
        <f>CAGLIARI!F62</f>
        <v>1062</v>
      </c>
      <c r="G275" s="21">
        <f>CAGLIARI!G62</f>
        <v>41</v>
      </c>
      <c r="H275" s="21">
        <f>CAGLIARI!H62</f>
        <v>29</v>
      </c>
      <c r="I275" s="21">
        <f>CAGLIARI!I62</f>
        <v>70</v>
      </c>
      <c r="J275" s="56">
        <f>CAGLIARI!J62</f>
        <v>1</v>
      </c>
      <c r="K275" s="21">
        <f>CAGLIARI!K62</f>
        <v>0</v>
      </c>
      <c r="L275" s="21">
        <f>CAGLIARI!L62</f>
        <v>0</v>
      </c>
      <c r="M275" s="21">
        <f>CAGLIARI!M62</f>
        <v>0</v>
      </c>
      <c r="N275" s="21">
        <f>CAGLIARI!N62</f>
        <v>0</v>
      </c>
      <c r="O275" s="21">
        <f>CAGLIARI!O62</f>
        <v>1</v>
      </c>
      <c r="P275" s="21">
        <f>CAGLIARI!P62</f>
        <v>0</v>
      </c>
      <c r="Q275" s="21">
        <f>CAGLIARI!Q62</f>
        <v>1</v>
      </c>
    </row>
    <row r="276" spans="1:17" ht="12.75">
      <c r="A276" s="9" t="s">
        <v>77</v>
      </c>
      <c r="B276" s="16">
        <v>92084</v>
      </c>
      <c r="C276" s="16">
        <v>92084</v>
      </c>
      <c r="D276" s="20">
        <f>CAGLIARI!D63</f>
        <v>1906</v>
      </c>
      <c r="E276" s="20">
        <f>CAGLIARI!E63</f>
        <v>1751</v>
      </c>
      <c r="F276" s="20">
        <f>CAGLIARI!F63</f>
        <v>3657</v>
      </c>
      <c r="G276" s="20">
        <f>CAGLIARI!G63</f>
        <v>218</v>
      </c>
      <c r="H276" s="20">
        <f>CAGLIARI!H63</f>
        <v>155</v>
      </c>
      <c r="I276" s="20">
        <f>CAGLIARI!I63</f>
        <v>373</v>
      </c>
      <c r="J276" s="55">
        <f>CAGLIARI!J63</f>
        <v>5</v>
      </c>
      <c r="K276" s="20">
        <f>CAGLIARI!K63</f>
        <v>0</v>
      </c>
      <c r="L276" s="20">
        <f>CAGLIARI!L63</f>
        <v>0</v>
      </c>
      <c r="M276" s="20">
        <f>CAGLIARI!M63</f>
        <v>0</v>
      </c>
      <c r="N276" s="20">
        <f>CAGLIARI!N63</f>
        <v>0</v>
      </c>
      <c r="O276" s="20">
        <f>CAGLIARI!O63</f>
        <v>0</v>
      </c>
      <c r="P276" s="20">
        <f>CAGLIARI!P63</f>
        <v>0</v>
      </c>
      <c r="Q276" s="20">
        <f>CAGLIARI!Q63</f>
        <v>0</v>
      </c>
    </row>
    <row r="277" spans="1:17" ht="12.75">
      <c r="A277" s="9" t="s">
        <v>319</v>
      </c>
      <c r="B277" s="16">
        <v>107021</v>
      </c>
      <c r="C277" s="16">
        <v>92085</v>
      </c>
      <c r="D277" s="20">
        <f>'CARB-IGLESIAS'!D23</f>
        <v>520</v>
      </c>
      <c r="E277" s="20">
        <f>'CARB-IGLESIAS'!E23</f>
        <v>539</v>
      </c>
      <c r="F277" s="20">
        <f>'CARB-IGLESIAS'!F23</f>
        <v>1059</v>
      </c>
      <c r="G277" s="20">
        <f>'CARB-IGLESIAS'!G23</f>
        <v>50</v>
      </c>
      <c r="H277" s="20">
        <f>'CARB-IGLESIAS'!H23</f>
        <v>51</v>
      </c>
      <c r="I277" s="20">
        <f>'CARB-IGLESIAS'!I23</f>
        <v>101</v>
      </c>
      <c r="J277" s="55">
        <f>'CARB-IGLESIAS'!J23</f>
        <v>1</v>
      </c>
      <c r="K277" s="20">
        <f>'CARB-IGLESIAS'!K23</f>
        <v>0</v>
      </c>
      <c r="L277" s="20">
        <f>'CARB-IGLESIAS'!L23</f>
        <v>0</v>
      </c>
      <c r="M277" s="20">
        <f>'CARB-IGLESIAS'!M23</f>
        <v>0</v>
      </c>
      <c r="N277" s="20">
        <f>'CARB-IGLESIAS'!N23</f>
        <v>0</v>
      </c>
      <c r="O277" s="20">
        <f>'CARB-IGLESIAS'!O23</f>
        <v>0</v>
      </c>
      <c r="P277" s="20">
        <f>'CARB-IGLESIAS'!P23</f>
        <v>0</v>
      </c>
      <c r="Q277" s="20">
        <f>'CARB-IGLESIAS'!Q23</f>
        <v>0</v>
      </c>
    </row>
    <row r="278" spans="1:17" ht="12.75">
      <c r="A278" s="9" t="s">
        <v>368</v>
      </c>
      <c r="B278" s="16">
        <v>106022</v>
      </c>
      <c r="C278" s="16">
        <v>92086</v>
      </c>
      <c r="D278" s="20">
        <f>'MEDIO-CAMPID'!D24</f>
        <v>488</v>
      </c>
      <c r="E278" s="20">
        <f>'MEDIO-CAMPID'!E24</f>
        <v>511</v>
      </c>
      <c r="F278" s="20">
        <f>'MEDIO-CAMPID'!F24</f>
        <v>999</v>
      </c>
      <c r="G278" s="20">
        <f>'MEDIO-CAMPID'!G24</f>
        <v>27</v>
      </c>
      <c r="H278" s="20">
        <f>'MEDIO-CAMPID'!H24</f>
        <v>33</v>
      </c>
      <c r="I278" s="20">
        <f>'MEDIO-CAMPID'!I24</f>
        <v>2</v>
      </c>
      <c r="J278" s="55">
        <f>'MEDIO-CAMPID'!J24</f>
        <v>2</v>
      </c>
      <c r="K278" s="20">
        <f>'MEDIO-CAMPID'!K24</f>
        <v>0</v>
      </c>
      <c r="L278" s="20">
        <f>'MEDIO-CAMPID'!L24</f>
        <v>0</v>
      </c>
      <c r="M278" s="20">
        <f>'MEDIO-CAMPID'!M24</f>
        <v>0</v>
      </c>
      <c r="N278" s="20">
        <f>'MEDIO-CAMPID'!N24</f>
        <v>0</v>
      </c>
      <c r="O278" s="20">
        <f>'MEDIO-CAMPID'!O24</f>
        <v>0</v>
      </c>
      <c r="P278" s="20">
        <f>'MEDIO-CAMPID'!P24</f>
        <v>0</v>
      </c>
      <c r="Q278" s="20">
        <f>'MEDIO-CAMPID'!Q24</f>
        <v>0</v>
      </c>
    </row>
    <row r="279" spans="1:17" ht="12.75">
      <c r="A279" s="9" t="s">
        <v>369</v>
      </c>
      <c r="B279" s="16">
        <v>106023</v>
      </c>
      <c r="C279" s="16">
        <v>92087</v>
      </c>
      <c r="D279" s="20">
        <f>'MEDIO-CAMPID'!D25</f>
        <v>240</v>
      </c>
      <c r="E279" s="20">
        <f>'MEDIO-CAMPID'!E25</f>
        <v>243</v>
      </c>
      <c r="F279" s="20">
        <f>'MEDIO-CAMPID'!F25</f>
        <v>483</v>
      </c>
      <c r="G279" s="20">
        <f>'MEDIO-CAMPID'!G25</f>
        <v>44</v>
      </c>
      <c r="H279" s="20">
        <f>'MEDIO-CAMPID'!H25</f>
        <v>37</v>
      </c>
      <c r="I279" s="20">
        <f>'MEDIO-CAMPID'!I25</f>
        <v>81</v>
      </c>
      <c r="J279" s="55">
        <f>'MEDIO-CAMPID'!J25</f>
        <v>1</v>
      </c>
      <c r="K279" s="20">
        <f>'MEDIO-CAMPID'!K25</f>
        <v>0</v>
      </c>
      <c r="L279" s="20">
        <f>'MEDIO-CAMPID'!L25</f>
        <v>0</v>
      </c>
      <c r="M279" s="20">
        <f>'MEDIO-CAMPID'!M25</f>
        <v>0</v>
      </c>
      <c r="N279" s="20">
        <f>'MEDIO-CAMPID'!N25</f>
        <v>0</v>
      </c>
      <c r="O279" s="20">
        <f>'MEDIO-CAMPID'!O25</f>
        <v>0</v>
      </c>
      <c r="P279" s="20">
        <f>'MEDIO-CAMPID'!P25</f>
        <v>0</v>
      </c>
      <c r="Q279" s="20">
        <f>'MEDIO-CAMPID'!Q25</f>
        <v>0</v>
      </c>
    </row>
    <row r="280" spans="1:17" ht="12.75">
      <c r="A280" s="9" t="s">
        <v>78</v>
      </c>
      <c r="B280" s="16">
        <v>92088</v>
      </c>
      <c r="C280" s="16">
        <v>92088</v>
      </c>
      <c r="D280" s="20">
        <f>CAGLIARI!D64</f>
        <v>1957</v>
      </c>
      <c r="E280" s="20">
        <f>CAGLIARI!E64</f>
        <v>1932</v>
      </c>
      <c r="F280" s="20">
        <f>CAGLIARI!F64</f>
        <v>3889</v>
      </c>
      <c r="G280" s="20">
        <f>CAGLIARI!G64</f>
        <v>210</v>
      </c>
      <c r="H280" s="20">
        <f>CAGLIARI!H64</f>
        <v>184</v>
      </c>
      <c r="I280" s="20">
        <f>CAGLIARI!I64</f>
        <v>394</v>
      </c>
      <c r="J280" s="55">
        <f>CAGLIARI!J64</f>
        <v>4</v>
      </c>
      <c r="K280" s="20">
        <f>CAGLIARI!K64</f>
        <v>0</v>
      </c>
      <c r="L280" s="20">
        <f>CAGLIARI!L64</f>
        <v>0</v>
      </c>
      <c r="M280" s="20">
        <f>CAGLIARI!M64</f>
        <v>0</v>
      </c>
      <c r="N280" s="20">
        <f>CAGLIARI!N64</f>
        <v>0</v>
      </c>
      <c r="O280" s="20">
        <f>CAGLIARI!O64</f>
        <v>1</v>
      </c>
      <c r="P280" s="20">
        <f>CAGLIARI!P64</f>
        <v>1</v>
      </c>
      <c r="Q280" s="20">
        <f>CAGLIARI!Q64</f>
        <v>2</v>
      </c>
    </row>
    <row r="281" spans="1:17" ht="12.75">
      <c r="A281" s="9" t="s">
        <v>370</v>
      </c>
      <c r="B281" s="16">
        <v>106024</v>
      </c>
      <c r="C281" s="16">
        <v>92089</v>
      </c>
      <c r="D281" s="20">
        <f>'MEDIO-CAMPID'!D26</f>
        <v>274</v>
      </c>
      <c r="E281" s="20">
        <f>'MEDIO-CAMPID'!E26</f>
        <v>282</v>
      </c>
      <c r="F281" s="20">
        <f>'MEDIO-CAMPID'!F26</f>
        <v>556</v>
      </c>
      <c r="G281" s="20">
        <f>'MEDIO-CAMPID'!G26</f>
        <v>30</v>
      </c>
      <c r="H281" s="20">
        <f>'MEDIO-CAMPID'!H26</f>
        <v>44</v>
      </c>
      <c r="I281" s="20">
        <f>'MEDIO-CAMPID'!I26</f>
        <v>74</v>
      </c>
      <c r="J281" s="55">
        <f>'MEDIO-CAMPID'!J26</f>
        <v>1</v>
      </c>
      <c r="K281" s="20">
        <f>'MEDIO-CAMPID'!K26</f>
        <v>0</v>
      </c>
      <c r="L281" s="20">
        <f>'MEDIO-CAMPID'!L26</f>
        <v>0</v>
      </c>
      <c r="M281" s="20">
        <f>'MEDIO-CAMPID'!M26</f>
        <v>0</v>
      </c>
      <c r="N281" s="20">
        <f>'MEDIO-CAMPID'!N26</f>
        <v>0</v>
      </c>
      <c r="O281" s="20">
        <f>'MEDIO-CAMPID'!O26</f>
        <v>0</v>
      </c>
      <c r="P281" s="20">
        <f>'MEDIO-CAMPID'!P26</f>
        <v>0</v>
      </c>
      <c r="Q281" s="20">
        <f>'MEDIO-CAMPID'!Q26</f>
        <v>0</v>
      </c>
    </row>
    <row r="282" spans="1:17" ht="12.75">
      <c r="A282" s="9" t="s">
        <v>79</v>
      </c>
      <c r="B282" s="16">
        <v>92090</v>
      </c>
      <c r="C282" s="16">
        <v>92090</v>
      </c>
      <c r="D282" s="20">
        <f>CAGLIARI!D65</f>
        <v>3560</v>
      </c>
      <c r="E282" s="20">
        <f>CAGLIARI!E65</f>
        <v>3484</v>
      </c>
      <c r="F282" s="20">
        <f>CAGLIARI!F65</f>
        <v>7044</v>
      </c>
      <c r="G282" s="20">
        <f>CAGLIARI!G65</f>
        <v>173</v>
      </c>
      <c r="H282" s="20">
        <f>CAGLIARI!H65</f>
        <v>144</v>
      </c>
      <c r="I282" s="20">
        <f>CAGLIARI!I65</f>
        <v>317</v>
      </c>
      <c r="J282" s="55">
        <f>CAGLIARI!J65</f>
        <v>8</v>
      </c>
      <c r="K282" s="20">
        <f>CAGLIARI!K65</f>
        <v>0</v>
      </c>
      <c r="L282" s="20">
        <f>CAGLIARI!L65</f>
        <v>0</v>
      </c>
      <c r="M282" s="20">
        <f>CAGLIARI!M65</f>
        <v>0</v>
      </c>
      <c r="N282" s="20">
        <f>CAGLIARI!N65</f>
        <v>0</v>
      </c>
      <c r="O282" s="20">
        <f>CAGLIARI!O65</f>
        <v>0</v>
      </c>
      <c r="P282" s="20">
        <f>CAGLIARI!P65</f>
        <v>3</v>
      </c>
      <c r="Q282" s="20">
        <f>CAGLIARI!Q65</f>
        <v>3</v>
      </c>
    </row>
    <row r="283" spans="1:17" ht="12.75">
      <c r="A283" s="9" t="s">
        <v>80</v>
      </c>
      <c r="B283" s="16">
        <v>92091</v>
      </c>
      <c r="C283" s="16">
        <v>92091</v>
      </c>
      <c r="D283" s="20">
        <f>CAGLIARI!D66</f>
        <v>1023</v>
      </c>
      <c r="E283" s="20">
        <f>CAGLIARI!E66</f>
        <v>1006</v>
      </c>
      <c r="F283" s="20">
        <f>CAGLIARI!F66</f>
        <v>2029</v>
      </c>
      <c r="G283" s="20">
        <f>CAGLIARI!G66</f>
        <v>192</v>
      </c>
      <c r="H283" s="20">
        <f>CAGLIARI!H66</f>
        <v>179</v>
      </c>
      <c r="I283" s="20">
        <f>CAGLIARI!I66</f>
        <v>371</v>
      </c>
      <c r="J283" s="55">
        <f>CAGLIARI!J66</f>
        <v>2</v>
      </c>
      <c r="K283" s="20">
        <f>CAGLIARI!K66</f>
        <v>0</v>
      </c>
      <c r="L283" s="20">
        <f>CAGLIARI!L66</f>
        <v>1</v>
      </c>
      <c r="M283" s="20">
        <f>CAGLIARI!M66</f>
        <v>0</v>
      </c>
      <c r="N283" s="20">
        <f>CAGLIARI!N66</f>
        <v>0</v>
      </c>
      <c r="O283" s="20">
        <f>CAGLIARI!O66</f>
        <v>0</v>
      </c>
      <c r="P283" s="20">
        <f>CAGLIARI!P66</f>
        <v>0</v>
      </c>
      <c r="Q283" s="20">
        <f>CAGLIARI!Q66</f>
        <v>0</v>
      </c>
    </row>
    <row r="284" spans="1:17" ht="12.75">
      <c r="A284" s="9" t="s">
        <v>371</v>
      </c>
      <c r="B284" s="16">
        <v>106025</v>
      </c>
      <c r="C284" s="16">
        <v>92092</v>
      </c>
      <c r="D284" s="20">
        <f>'MEDIO-CAMPID'!D27</f>
        <v>6353</v>
      </c>
      <c r="E284" s="20">
        <f>'MEDIO-CAMPID'!E27</f>
        <v>6467</v>
      </c>
      <c r="F284" s="20">
        <f>'MEDIO-CAMPID'!F27</f>
        <v>12820</v>
      </c>
      <c r="G284" s="20">
        <f>'MEDIO-CAMPID'!G27</f>
        <v>495</v>
      </c>
      <c r="H284" s="20">
        <f>'MEDIO-CAMPID'!H27</f>
        <v>388</v>
      </c>
      <c r="I284" s="20">
        <f>'MEDIO-CAMPID'!I27</f>
        <v>883</v>
      </c>
      <c r="J284" s="55">
        <f>'MEDIO-CAMPID'!J27</f>
        <v>14</v>
      </c>
      <c r="K284" s="20">
        <f>'MEDIO-CAMPID'!K27</f>
        <v>0</v>
      </c>
      <c r="L284" s="20">
        <f>'MEDIO-CAMPID'!L27</f>
        <v>0</v>
      </c>
      <c r="M284" s="20">
        <f>'MEDIO-CAMPID'!M27</f>
        <v>0</v>
      </c>
      <c r="N284" s="20">
        <f>'MEDIO-CAMPID'!N27</f>
        <v>0</v>
      </c>
      <c r="O284" s="20">
        <f>'MEDIO-CAMPID'!O27</f>
        <v>1</v>
      </c>
      <c r="P284" s="20">
        <f>'MEDIO-CAMPID'!P27</f>
        <v>2</v>
      </c>
      <c r="Q284" s="20">
        <f>'MEDIO-CAMPID'!Q27</f>
        <v>3</v>
      </c>
    </row>
    <row r="285" spans="1:17" ht="12.75">
      <c r="A285" s="9" t="s">
        <v>372</v>
      </c>
      <c r="B285" s="16">
        <v>106026</v>
      </c>
      <c r="C285" s="16">
        <v>92093</v>
      </c>
      <c r="D285" s="20">
        <f>'MEDIO-CAMPID'!D28</f>
        <v>1319</v>
      </c>
      <c r="E285" s="20">
        <f>'MEDIO-CAMPID'!E28</f>
        <v>1285</v>
      </c>
      <c r="F285" s="20">
        <f>'MEDIO-CAMPID'!F28</f>
        <v>2604</v>
      </c>
      <c r="G285" s="20">
        <f>'MEDIO-CAMPID'!G28</f>
        <v>143</v>
      </c>
      <c r="H285" s="20">
        <f>'MEDIO-CAMPID'!H28</f>
        <v>127</v>
      </c>
      <c r="I285" s="20">
        <f>'MEDIO-CAMPID'!I28</f>
        <v>270</v>
      </c>
      <c r="J285" s="55">
        <f>'MEDIO-CAMPID'!J28</f>
        <v>3</v>
      </c>
      <c r="K285" s="20">
        <f>'MEDIO-CAMPID'!K28</f>
        <v>0</v>
      </c>
      <c r="L285" s="20">
        <f>'MEDIO-CAMPID'!L28</f>
        <v>0</v>
      </c>
      <c r="M285" s="20">
        <f>'MEDIO-CAMPID'!M28</f>
        <v>0</v>
      </c>
      <c r="N285" s="20">
        <f>'MEDIO-CAMPID'!N28</f>
        <v>0</v>
      </c>
      <c r="O285" s="20">
        <f>'MEDIO-CAMPID'!O28</f>
        <v>0</v>
      </c>
      <c r="P285" s="20">
        <f>'MEDIO-CAMPID'!P28</f>
        <v>0</v>
      </c>
      <c r="Q285" s="20">
        <f>'MEDIO-CAMPID'!Q28</f>
        <v>0</v>
      </c>
    </row>
    <row r="286" spans="1:17" ht="12.75">
      <c r="A286" s="9" t="s">
        <v>320</v>
      </c>
      <c r="B286" s="16">
        <v>107022</v>
      </c>
      <c r="C286" s="16">
        <v>92094</v>
      </c>
      <c r="D286" s="20">
        <f>'CARB-IGLESIAS'!D24</f>
        <v>1625</v>
      </c>
      <c r="E286" s="20">
        <f>'CARB-IGLESIAS'!E24</f>
        <v>1675</v>
      </c>
      <c r="F286" s="20">
        <f>'CARB-IGLESIAS'!F24</f>
        <v>3300</v>
      </c>
      <c r="G286" s="20">
        <f>'CARB-IGLESIAS'!G24</f>
        <v>104</v>
      </c>
      <c r="H286" s="20">
        <f>'CARB-IGLESIAS'!H24</f>
        <v>72</v>
      </c>
      <c r="I286" s="20">
        <f>'CARB-IGLESIAS'!I24</f>
        <v>176</v>
      </c>
      <c r="J286" s="55">
        <f>'CARB-IGLESIAS'!J24</f>
        <v>4</v>
      </c>
      <c r="K286" s="20">
        <f>'CARB-IGLESIAS'!K24</f>
        <v>0</v>
      </c>
      <c r="L286" s="20">
        <f>'CARB-IGLESIAS'!L24</f>
        <v>1</v>
      </c>
      <c r="M286" s="20">
        <f>'CARB-IGLESIAS'!M24</f>
        <v>0</v>
      </c>
      <c r="N286" s="20">
        <f>'CARB-IGLESIAS'!N24</f>
        <v>0</v>
      </c>
      <c r="O286" s="20">
        <f>'CARB-IGLESIAS'!O24</f>
        <v>0</v>
      </c>
      <c r="P286" s="20">
        <f>'CARB-IGLESIAS'!P24</f>
        <v>1</v>
      </c>
      <c r="Q286" s="20">
        <f>'CARB-IGLESIAS'!Q24</f>
        <v>1</v>
      </c>
    </row>
    <row r="287" spans="1:17" ht="12.75">
      <c r="A287" s="9" t="s">
        <v>373</v>
      </c>
      <c r="B287" s="16">
        <v>106027</v>
      </c>
      <c r="C287" s="16">
        <v>92095</v>
      </c>
      <c r="D287" s="20">
        <f>'MEDIO-CAMPID'!D29</f>
        <v>329</v>
      </c>
      <c r="E287" s="20">
        <f>'MEDIO-CAMPID'!E29</f>
        <v>307</v>
      </c>
      <c r="F287" s="20">
        <f>'MEDIO-CAMPID'!F29</f>
        <v>636</v>
      </c>
      <c r="G287" s="20">
        <f>'MEDIO-CAMPID'!G29</f>
        <v>39</v>
      </c>
      <c r="H287" s="20">
        <f>'MEDIO-CAMPID'!H29</f>
        <v>40</v>
      </c>
      <c r="I287" s="20">
        <f>'MEDIO-CAMPID'!I29</f>
        <v>79</v>
      </c>
      <c r="J287" s="55">
        <f>'MEDIO-CAMPID'!J29</f>
        <v>1</v>
      </c>
      <c r="K287" s="20">
        <f>'MEDIO-CAMPID'!K29</f>
        <v>0</v>
      </c>
      <c r="L287" s="20">
        <f>'MEDIO-CAMPID'!L29</f>
        <v>0</v>
      </c>
      <c r="M287" s="20">
        <f>'MEDIO-CAMPID'!M29</f>
        <v>0</v>
      </c>
      <c r="N287" s="20">
        <f>'MEDIO-CAMPID'!N29</f>
        <v>0</v>
      </c>
      <c r="O287" s="20">
        <f>'MEDIO-CAMPID'!O29</f>
        <v>0</v>
      </c>
      <c r="P287" s="20">
        <f>'MEDIO-CAMPID'!P29</f>
        <v>0</v>
      </c>
      <c r="Q287" s="20">
        <f>'MEDIO-CAMPID'!Q29</f>
        <v>0</v>
      </c>
    </row>
    <row r="288" spans="1:17" ht="12.75">
      <c r="A288" s="9" t="s">
        <v>374</v>
      </c>
      <c r="B288" s="16">
        <v>106028</v>
      </c>
      <c r="C288" s="16">
        <v>92096</v>
      </c>
      <c r="D288" s="20">
        <f>'MEDIO-CAMPID'!D30</f>
        <v>666</v>
      </c>
      <c r="E288" s="20">
        <f>'MEDIO-CAMPID'!E30</f>
        <v>669</v>
      </c>
      <c r="F288" s="20">
        <f>'MEDIO-CAMPID'!F30</f>
        <v>1335</v>
      </c>
      <c r="G288" s="20">
        <f>'MEDIO-CAMPID'!G30</f>
        <v>91</v>
      </c>
      <c r="H288" s="20">
        <f>'MEDIO-CAMPID'!H30</f>
        <v>47</v>
      </c>
      <c r="I288" s="20">
        <f>'MEDIO-CAMPID'!I30</f>
        <v>138</v>
      </c>
      <c r="J288" s="55">
        <f>'MEDIO-CAMPID'!J30</f>
        <v>2</v>
      </c>
      <c r="K288" s="20">
        <f>'MEDIO-CAMPID'!K30</f>
        <v>0</v>
      </c>
      <c r="L288" s="20">
        <f>'MEDIO-CAMPID'!L30</f>
        <v>0</v>
      </c>
      <c r="M288" s="20">
        <f>'MEDIO-CAMPID'!M30</f>
        <v>0</v>
      </c>
      <c r="N288" s="20">
        <f>'MEDIO-CAMPID'!N30</f>
        <v>0</v>
      </c>
      <c r="O288" s="20">
        <f>'MEDIO-CAMPID'!O30</f>
        <v>0</v>
      </c>
      <c r="P288" s="20">
        <f>'MEDIO-CAMPID'!P30</f>
        <v>0</v>
      </c>
      <c r="Q288" s="20">
        <f>'MEDIO-CAMPID'!Q30</f>
        <v>0</v>
      </c>
    </row>
    <row r="289" spans="1:17" ht="12.75">
      <c r="A289" s="9" t="s">
        <v>83</v>
      </c>
      <c r="B289" s="16">
        <v>92097</v>
      </c>
      <c r="C289" s="16">
        <v>92097</v>
      </c>
      <c r="D289" s="20">
        <f>CAGLIARI!D69</f>
        <v>2452</v>
      </c>
      <c r="E289" s="20">
        <f>CAGLIARI!E69</f>
        <v>2399</v>
      </c>
      <c r="F289" s="20">
        <f>CAGLIARI!F69</f>
        <v>4851</v>
      </c>
      <c r="G289" s="20">
        <f>CAGLIARI!G69</f>
        <v>383</v>
      </c>
      <c r="H289" s="20">
        <f>CAGLIARI!H69</f>
        <v>318</v>
      </c>
      <c r="I289" s="20">
        <f>CAGLIARI!I69</f>
        <v>701</v>
      </c>
      <c r="J289" s="55">
        <f>CAGLIARI!J69</f>
        <v>5</v>
      </c>
      <c r="K289" s="20">
        <f>CAGLIARI!K69</f>
        <v>0</v>
      </c>
      <c r="L289" s="20">
        <f>CAGLIARI!L69</f>
        <v>0</v>
      </c>
      <c r="M289" s="20">
        <f>CAGLIARI!M69</f>
        <v>0</v>
      </c>
      <c r="N289" s="20">
        <f>CAGLIARI!N69</f>
        <v>0</v>
      </c>
      <c r="O289" s="20">
        <f>CAGLIARI!O69</f>
        <v>0</v>
      </c>
      <c r="P289" s="20">
        <f>CAGLIARI!P69</f>
        <v>0</v>
      </c>
      <c r="Q289" s="20">
        <f>CAGLIARI!Q69</f>
        <v>0</v>
      </c>
    </row>
    <row r="290" spans="1:17" ht="12.75">
      <c r="A290" s="9" t="s">
        <v>84</v>
      </c>
      <c r="B290" s="16">
        <v>92098</v>
      </c>
      <c r="C290" s="16">
        <v>92098</v>
      </c>
      <c r="D290" s="20">
        <f>CAGLIARI!D70</f>
        <v>639</v>
      </c>
      <c r="E290" s="20">
        <f>CAGLIARI!E70</f>
        <v>629</v>
      </c>
      <c r="F290" s="20">
        <f>CAGLIARI!F70</f>
        <v>1268</v>
      </c>
      <c r="G290" s="20">
        <f>CAGLIARI!G70</f>
        <v>180</v>
      </c>
      <c r="H290" s="20">
        <f>CAGLIARI!H70</f>
        <v>148</v>
      </c>
      <c r="I290" s="20">
        <f>CAGLIARI!I70</f>
        <v>328</v>
      </c>
      <c r="J290" s="55">
        <f>CAGLIARI!J70</f>
        <v>2</v>
      </c>
      <c r="K290" s="20">
        <f>CAGLIARI!K70</f>
        <v>0</v>
      </c>
      <c r="L290" s="20">
        <f>CAGLIARI!L70</f>
        <v>1</v>
      </c>
      <c r="M290" s="20">
        <f>CAGLIARI!M70</f>
        <v>0</v>
      </c>
      <c r="N290" s="20">
        <f>CAGLIARI!N70</f>
        <v>0</v>
      </c>
      <c r="O290" s="20">
        <f>CAGLIARI!O70</f>
        <v>0</v>
      </c>
      <c r="P290" s="20">
        <f>CAGLIARI!P70</f>
        <v>0</v>
      </c>
      <c r="Q290" s="20">
        <f>CAGLIARI!Q70</f>
        <v>0</v>
      </c>
    </row>
    <row r="291" spans="1:17" ht="12.75">
      <c r="A291" s="9" t="s">
        <v>81</v>
      </c>
      <c r="B291" s="16">
        <v>92099</v>
      </c>
      <c r="C291" s="16">
        <v>92099</v>
      </c>
      <c r="D291" s="20">
        <f>CAGLIARI!D67</f>
        <v>900</v>
      </c>
      <c r="E291" s="20">
        <f>CAGLIARI!E67</f>
        <v>889</v>
      </c>
      <c r="F291" s="20">
        <f>CAGLIARI!F67</f>
        <v>1789</v>
      </c>
      <c r="G291" s="20">
        <f>CAGLIARI!G67</f>
        <v>44</v>
      </c>
      <c r="H291" s="20">
        <f>CAGLIARI!H67</f>
        <v>35</v>
      </c>
      <c r="I291" s="20">
        <f>CAGLIARI!I67</f>
        <v>79</v>
      </c>
      <c r="J291" s="55">
        <f>CAGLIARI!J67</f>
        <v>2</v>
      </c>
      <c r="K291" s="20">
        <f>CAGLIARI!K67</f>
        <v>0</v>
      </c>
      <c r="L291" s="20">
        <f>CAGLIARI!L67</f>
        <v>0</v>
      </c>
      <c r="M291" s="20">
        <f>CAGLIARI!M67</f>
        <v>0</v>
      </c>
      <c r="N291" s="20">
        <f>CAGLIARI!N67</f>
        <v>0</v>
      </c>
      <c r="O291" s="20">
        <f>CAGLIARI!O67</f>
        <v>1</v>
      </c>
      <c r="P291" s="20">
        <f>CAGLIARI!P67</f>
        <v>0</v>
      </c>
      <c r="Q291" s="20">
        <f>CAGLIARI!Q67</f>
        <v>1</v>
      </c>
    </row>
    <row r="292" spans="1:17" ht="12.75">
      <c r="A292" s="9" t="s">
        <v>85</v>
      </c>
      <c r="B292" s="16">
        <v>92100</v>
      </c>
      <c r="C292" s="16">
        <v>92100</v>
      </c>
      <c r="D292" s="21">
        <f>CAGLIARI!D71</f>
        <v>1628</v>
      </c>
      <c r="E292" s="21">
        <f>CAGLIARI!E71</f>
        <v>1532</v>
      </c>
      <c r="F292" s="21">
        <f>CAGLIARI!F71</f>
        <v>3160</v>
      </c>
      <c r="G292" s="21">
        <f>CAGLIARI!G71</f>
        <v>116</v>
      </c>
      <c r="H292" s="21">
        <f>CAGLIARI!H71</f>
        <v>89</v>
      </c>
      <c r="I292" s="21">
        <f>CAGLIARI!I71</f>
        <v>205</v>
      </c>
      <c r="J292" s="56">
        <f>CAGLIARI!J71</f>
        <v>3</v>
      </c>
      <c r="K292" s="21">
        <f>CAGLIARI!K71</f>
        <v>0</v>
      </c>
      <c r="L292" s="21">
        <f>CAGLIARI!L71</f>
        <v>0</v>
      </c>
      <c r="M292" s="21">
        <f>CAGLIARI!M71</f>
        <v>0</v>
      </c>
      <c r="N292" s="21">
        <f>CAGLIARI!N71</f>
        <v>0</v>
      </c>
      <c r="O292" s="21">
        <f>CAGLIARI!O71</f>
        <v>0</v>
      </c>
      <c r="P292" s="21">
        <f>CAGLIARI!P71</f>
        <v>0</v>
      </c>
      <c r="Q292" s="21">
        <f>CAGLIARI!Q71</f>
        <v>0</v>
      </c>
    </row>
    <row r="293" spans="1:17" ht="12.75">
      <c r="A293" s="9" t="s">
        <v>86</v>
      </c>
      <c r="B293" s="16">
        <v>92101</v>
      </c>
      <c r="C293" s="16">
        <v>92101</v>
      </c>
      <c r="D293" s="21">
        <f>CAGLIARI!D72</f>
        <v>3061</v>
      </c>
      <c r="E293" s="21">
        <f>CAGLIARI!E72</f>
        <v>3093</v>
      </c>
      <c r="F293" s="21">
        <f>CAGLIARI!F72</f>
        <v>6154</v>
      </c>
      <c r="G293" s="21">
        <f>CAGLIARI!G72</f>
        <v>172</v>
      </c>
      <c r="H293" s="21">
        <f>CAGLIARI!H72</f>
        <v>116</v>
      </c>
      <c r="I293" s="21">
        <f>CAGLIARI!I72</f>
        <v>288</v>
      </c>
      <c r="J293" s="56">
        <f>CAGLIARI!J72</f>
        <v>7</v>
      </c>
      <c r="K293" s="21">
        <f>CAGLIARI!K72</f>
        <v>0</v>
      </c>
      <c r="L293" s="21">
        <f>CAGLIARI!L72</f>
        <v>0</v>
      </c>
      <c r="M293" s="21">
        <f>CAGLIARI!M72</f>
        <v>0</v>
      </c>
      <c r="N293" s="21">
        <f>CAGLIARI!N72</f>
        <v>0</v>
      </c>
      <c r="O293" s="21">
        <f>CAGLIARI!O72</f>
        <v>0</v>
      </c>
      <c r="P293" s="21">
        <f>CAGLIARI!P72</f>
        <v>0</v>
      </c>
      <c r="Q293" s="21">
        <f>CAGLIARI!Q72</f>
        <v>0</v>
      </c>
    </row>
    <row r="294" spans="1:17" ht="12.75">
      <c r="A294" s="9" t="s">
        <v>87</v>
      </c>
      <c r="B294" s="16">
        <v>92102</v>
      </c>
      <c r="C294" s="16">
        <v>92102</v>
      </c>
      <c r="D294" s="20">
        <f>CAGLIARI!D73</f>
        <v>1037</v>
      </c>
      <c r="E294" s="20">
        <f>CAGLIARI!E73</f>
        <v>1014</v>
      </c>
      <c r="F294" s="20">
        <f>CAGLIARI!F73</f>
        <v>2051</v>
      </c>
      <c r="G294" s="20">
        <f>CAGLIARI!G73</f>
        <v>27</v>
      </c>
      <c r="H294" s="20">
        <f>CAGLIARI!H73</f>
        <v>27</v>
      </c>
      <c r="I294" s="20">
        <f>CAGLIARI!I73</f>
        <v>54</v>
      </c>
      <c r="J294" s="55">
        <f>CAGLIARI!J73</f>
        <v>2</v>
      </c>
      <c r="K294" s="20">
        <f>CAGLIARI!K73</f>
        <v>0</v>
      </c>
      <c r="L294" s="20">
        <f>CAGLIARI!L73</f>
        <v>0</v>
      </c>
      <c r="M294" s="20">
        <f>CAGLIARI!M73</f>
        <v>0</v>
      </c>
      <c r="N294" s="20">
        <f>CAGLIARI!N73</f>
        <v>0</v>
      </c>
      <c r="O294" s="20">
        <f>CAGLIARI!O73</f>
        <v>0</v>
      </c>
      <c r="P294" s="20">
        <f>CAGLIARI!P73</f>
        <v>0</v>
      </c>
      <c r="Q294" s="20">
        <f>CAGLIARI!Q73</f>
        <v>0</v>
      </c>
    </row>
    <row r="295" spans="1:17" ht="12.75">
      <c r="A295" s="9" t="s">
        <v>308</v>
      </c>
      <c r="B295" s="16">
        <v>107010</v>
      </c>
      <c r="C295" s="16">
        <v>92103</v>
      </c>
      <c r="D295" s="20">
        <f>'CARB-IGLESIAS'!D12</f>
        <v>660</v>
      </c>
      <c r="E295" s="20">
        <f>'CARB-IGLESIAS'!E12</f>
        <v>671</v>
      </c>
      <c r="F295" s="20">
        <f>'CARB-IGLESIAS'!F12</f>
        <v>1331</v>
      </c>
      <c r="G295" s="20">
        <f>'CARB-IGLESIAS'!G12</f>
        <v>85</v>
      </c>
      <c r="H295" s="20">
        <f>'CARB-IGLESIAS'!H12</f>
        <v>70</v>
      </c>
      <c r="I295" s="20">
        <f>'CARB-IGLESIAS'!I12</f>
        <v>155</v>
      </c>
      <c r="J295" s="55">
        <f>'CARB-IGLESIAS'!J12</f>
        <v>2</v>
      </c>
      <c r="K295" s="20">
        <f>'CARB-IGLESIAS'!K12</f>
        <v>0</v>
      </c>
      <c r="L295" s="20">
        <f>'CARB-IGLESIAS'!L12</f>
        <v>0</v>
      </c>
      <c r="M295" s="20">
        <f>'CARB-IGLESIAS'!M12</f>
        <v>0</v>
      </c>
      <c r="N295" s="20">
        <f>'CARB-IGLESIAS'!N12</f>
        <v>0</v>
      </c>
      <c r="O295" s="20">
        <f>'CARB-IGLESIAS'!O12</f>
        <v>0</v>
      </c>
      <c r="P295" s="20">
        <f>'CARB-IGLESIAS'!P12</f>
        <v>0</v>
      </c>
      <c r="Q295" s="20">
        <f>'CARB-IGLESIAS'!Q12</f>
        <v>0</v>
      </c>
    </row>
    <row r="296" spans="1:17" ht="12.75">
      <c r="A296" s="9" t="s">
        <v>321</v>
      </c>
      <c r="B296" s="16">
        <v>107023</v>
      </c>
      <c r="C296" s="16">
        <v>92104</v>
      </c>
      <c r="D296" s="20">
        <f>'CARB-IGLESIAS'!D25</f>
        <v>507</v>
      </c>
      <c r="E296" s="20">
        <f>'CARB-IGLESIAS'!E25</f>
        <v>535</v>
      </c>
      <c r="F296" s="20">
        <f>'CARB-IGLESIAS'!F25</f>
        <v>1042</v>
      </c>
      <c r="G296" s="20">
        <f>'CARB-IGLESIAS'!G25</f>
        <v>56</v>
      </c>
      <c r="H296" s="20">
        <f>'CARB-IGLESIAS'!H25</f>
        <v>57</v>
      </c>
      <c r="I296" s="20">
        <f>'CARB-IGLESIAS'!I25</f>
        <v>113</v>
      </c>
      <c r="J296" s="55">
        <f>'CARB-IGLESIAS'!J25</f>
        <v>1</v>
      </c>
      <c r="K296" s="20">
        <f>'CARB-IGLESIAS'!K25</f>
        <v>0</v>
      </c>
      <c r="L296" s="20">
        <f>'CARB-IGLESIAS'!L25</f>
        <v>0</v>
      </c>
      <c r="M296" s="20">
        <f>'CARB-IGLESIAS'!M25</f>
        <v>0</v>
      </c>
      <c r="N296" s="20">
        <f>'CARB-IGLESIAS'!N25</f>
        <v>0</v>
      </c>
      <c r="O296" s="20">
        <f>'CARB-IGLESIAS'!O25</f>
        <v>0</v>
      </c>
      <c r="P296" s="20">
        <f>'CARB-IGLESIAS'!P25</f>
        <v>0</v>
      </c>
      <c r="Q296" s="20">
        <f>'CARB-IGLESIAS'!Q25</f>
        <v>0</v>
      </c>
    </row>
    <row r="297" spans="1:17" ht="12.75">
      <c r="A297" s="9" t="s">
        <v>54</v>
      </c>
      <c r="B297" s="16">
        <v>92105</v>
      </c>
      <c r="C297" s="16">
        <v>92105</v>
      </c>
      <c r="D297" s="20">
        <f>CAGLIARI!D40</f>
        <v>5433</v>
      </c>
      <c r="E297" s="20">
        <f>CAGLIARI!E40</f>
        <v>5709</v>
      </c>
      <c r="F297" s="20">
        <f>CAGLIARI!F40</f>
        <v>11142</v>
      </c>
      <c r="G297" s="20">
        <f>CAGLIARI!G40</f>
        <v>202</v>
      </c>
      <c r="H297" s="20">
        <f>CAGLIARI!H40</f>
        <v>149</v>
      </c>
      <c r="I297" s="20">
        <f>CAGLIARI!I40</f>
        <v>351</v>
      </c>
      <c r="J297" s="55">
        <f>CAGLIARI!J40</f>
        <v>14</v>
      </c>
      <c r="K297" s="20">
        <f>CAGLIARI!K40</f>
        <v>0</v>
      </c>
      <c r="L297" s="20">
        <f>CAGLIARI!L40</f>
        <v>0</v>
      </c>
      <c r="M297" s="20">
        <f>CAGLIARI!M40</f>
        <v>0</v>
      </c>
      <c r="N297" s="20">
        <f>CAGLIARI!N40</f>
        <v>1</v>
      </c>
      <c r="O297" s="20">
        <f>CAGLIARI!O40</f>
        <v>1</v>
      </c>
      <c r="P297" s="20">
        <f>CAGLIARI!P40</f>
        <v>1</v>
      </c>
      <c r="Q297" s="20">
        <f>CAGLIARI!Q40</f>
        <v>2</v>
      </c>
    </row>
    <row r="298" spans="1:17" ht="12.75">
      <c r="A298" s="9" t="s">
        <v>24</v>
      </c>
      <c r="B298" s="16">
        <v>92106</v>
      </c>
      <c r="C298" s="16">
        <v>92106</v>
      </c>
      <c r="D298" s="21">
        <f>CAGLIARI!D10</f>
        <v>717</v>
      </c>
      <c r="E298" s="21">
        <f>CAGLIARI!E10</f>
        <v>631</v>
      </c>
      <c r="F298" s="21">
        <f>CAGLIARI!F10</f>
        <v>1348</v>
      </c>
      <c r="G298" s="21">
        <f>CAGLIARI!G10</f>
        <v>24</v>
      </c>
      <c r="H298" s="21">
        <f>CAGLIARI!H10</f>
        <v>19</v>
      </c>
      <c r="I298" s="21">
        <f>CAGLIARI!I10</f>
        <v>43</v>
      </c>
      <c r="J298" s="56">
        <f>CAGLIARI!J10</f>
        <v>2</v>
      </c>
      <c r="K298" s="21">
        <f>CAGLIARI!K10</f>
        <v>0</v>
      </c>
      <c r="L298" s="21">
        <f>CAGLIARI!L10</f>
        <v>0</v>
      </c>
      <c r="M298" s="21">
        <f>CAGLIARI!M10</f>
        <v>0</v>
      </c>
      <c r="N298" s="21">
        <f>CAGLIARI!N10</f>
        <v>0</v>
      </c>
      <c r="O298" s="21">
        <f>CAGLIARI!O10</f>
        <v>0</v>
      </c>
      <c r="P298" s="21">
        <f>CAGLIARI!P10</f>
        <v>0</v>
      </c>
      <c r="Q298" s="21">
        <f>CAGLIARI!Q10</f>
        <v>0</v>
      </c>
    </row>
    <row r="299" spans="1:17" ht="12.75">
      <c r="A299" s="9" t="s">
        <v>313</v>
      </c>
      <c r="B299" s="16">
        <v>107015</v>
      </c>
      <c r="C299" s="16">
        <v>92107</v>
      </c>
      <c r="D299" s="20">
        <f>'CARB-IGLESIAS'!D17</f>
        <v>401</v>
      </c>
      <c r="E299" s="20">
        <f>'CARB-IGLESIAS'!E17</f>
        <v>421</v>
      </c>
      <c r="F299" s="20">
        <f>'CARB-IGLESIAS'!F17</f>
        <v>822</v>
      </c>
      <c r="G299" s="20">
        <f>'CARB-IGLESIAS'!G17</f>
        <v>53</v>
      </c>
      <c r="H299" s="20">
        <f>'CARB-IGLESIAS'!H17</f>
        <v>39</v>
      </c>
      <c r="I299" s="20">
        <f>'CARB-IGLESIAS'!I17</f>
        <v>92</v>
      </c>
      <c r="J299" s="55">
        <f>'CARB-IGLESIAS'!J17</f>
        <v>1</v>
      </c>
      <c r="K299" s="20">
        <f>'CARB-IGLESIAS'!K17</f>
        <v>0</v>
      </c>
      <c r="L299" s="20">
        <f>'CARB-IGLESIAS'!L17</f>
        <v>0</v>
      </c>
      <c r="M299" s="20">
        <f>'CARB-IGLESIAS'!M17</f>
        <v>0</v>
      </c>
      <c r="N299" s="20">
        <f>'CARB-IGLESIAS'!N17</f>
        <v>0</v>
      </c>
      <c r="O299" s="20">
        <f>'CARB-IGLESIAS'!O17</f>
        <v>0</v>
      </c>
      <c r="P299" s="20">
        <f>'CARB-IGLESIAS'!P17</f>
        <v>0</v>
      </c>
      <c r="Q299" s="20">
        <f>'CARB-IGLESIAS'!Q17</f>
        <v>0</v>
      </c>
    </row>
    <row r="300" spans="1:17" ht="12.75">
      <c r="A300" s="9" t="s">
        <v>30</v>
      </c>
      <c r="B300" s="16">
        <v>92108</v>
      </c>
      <c r="C300" s="16">
        <v>92108</v>
      </c>
      <c r="D300" s="20">
        <f>CAGLIARI!D16</f>
        <v>3860</v>
      </c>
      <c r="E300" s="20">
        <f>CAGLIARI!E16</f>
        <v>3976</v>
      </c>
      <c r="F300" s="20">
        <f>CAGLIARI!F16</f>
        <v>7836</v>
      </c>
      <c r="G300" s="20">
        <f>CAGLIARI!G16</f>
        <v>123</v>
      </c>
      <c r="H300" s="20">
        <f>CAGLIARI!H16</f>
        <v>98</v>
      </c>
      <c r="I300" s="20">
        <f>CAGLIARI!I16</f>
        <v>221</v>
      </c>
      <c r="J300" s="55">
        <f>CAGLIARI!J16</f>
        <v>10</v>
      </c>
      <c r="K300" s="20">
        <f>CAGLIARI!K16</f>
        <v>0</v>
      </c>
      <c r="L300" s="20">
        <f>CAGLIARI!L16</f>
        <v>0</v>
      </c>
      <c r="M300" s="20">
        <f>CAGLIARI!M16</f>
        <v>0</v>
      </c>
      <c r="N300" s="20">
        <f>CAGLIARI!N16</f>
        <v>0</v>
      </c>
      <c r="O300" s="20">
        <f>CAGLIARI!O16</f>
        <v>0</v>
      </c>
      <c r="P300" s="20">
        <f>CAGLIARI!P16</f>
        <v>0</v>
      </c>
      <c r="Q300" s="20">
        <f>CAGLIARI!Q16</f>
        <v>0</v>
      </c>
    </row>
    <row r="301" spans="1:17" ht="12.75">
      <c r="A301" s="9" t="s">
        <v>43</v>
      </c>
      <c r="B301" s="16">
        <v>92109</v>
      </c>
      <c r="C301" s="16">
        <v>92109</v>
      </c>
      <c r="D301" s="20">
        <f>CAGLIARI!D29</f>
        <v>8488</v>
      </c>
      <c r="E301" s="20">
        <f>CAGLIARI!E29</f>
        <v>9412</v>
      </c>
      <c r="F301" s="20">
        <f>CAGLIARI!F29</f>
        <v>17900</v>
      </c>
      <c r="G301" s="20">
        <f>CAGLIARI!G29</f>
        <v>292</v>
      </c>
      <c r="H301" s="20">
        <f>CAGLIARI!H29</f>
        <v>264</v>
      </c>
      <c r="I301" s="20">
        <f>CAGLIARI!I29</f>
        <v>556</v>
      </c>
      <c r="J301" s="55">
        <f>CAGLIARI!J29</f>
        <v>20</v>
      </c>
      <c r="K301" s="20">
        <f>CAGLIARI!K29</f>
        <v>1</v>
      </c>
      <c r="L301" s="20">
        <f>CAGLIARI!L29</f>
        <v>0</v>
      </c>
      <c r="M301" s="20">
        <f>CAGLIARI!M29</f>
        <v>1</v>
      </c>
      <c r="N301" s="20">
        <f>CAGLIARI!N29</f>
        <v>0</v>
      </c>
      <c r="O301" s="20">
        <f>CAGLIARI!O29</f>
        <v>1</v>
      </c>
      <c r="P301" s="20">
        <f>CAGLIARI!P29</f>
        <v>4</v>
      </c>
      <c r="Q301" s="20">
        <f>CAGLIARI!Q29</f>
        <v>5</v>
      </c>
    </row>
    <row r="302" spans="1:17" ht="12.75">
      <c r="A302" s="9" t="s">
        <v>93</v>
      </c>
      <c r="B302" s="16">
        <v>95001</v>
      </c>
      <c r="C302" s="16">
        <v>95001</v>
      </c>
      <c r="D302" s="20">
        <f>ORISTANO!D3</f>
        <v>1248</v>
      </c>
      <c r="E302" s="20">
        <f>ORISTANO!E3</f>
        <v>1242</v>
      </c>
      <c r="F302" s="20">
        <f>ORISTANO!F3</f>
        <v>2490</v>
      </c>
      <c r="G302" s="20">
        <f>ORISTANO!G3</f>
        <v>77</v>
      </c>
      <c r="H302" s="20">
        <f>ORISTANO!H3</f>
        <v>61</v>
      </c>
      <c r="I302" s="20">
        <f>ORISTANO!I3</f>
        <v>138</v>
      </c>
      <c r="J302" s="55">
        <f>ORISTANO!J3</f>
        <v>3</v>
      </c>
      <c r="K302" s="20">
        <f>ORISTANO!K3</f>
        <v>0</v>
      </c>
      <c r="L302" s="20">
        <f>ORISTANO!L3</f>
        <v>0</v>
      </c>
      <c r="M302" s="20">
        <f>ORISTANO!M3</f>
        <v>0</v>
      </c>
      <c r="N302" s="20">
        <f>ORISTANO!N3</f>
        <v>0</v>
      </c>
      <c r="O302" s="20">
        <f>ORISTANO!O3</f>
        <v>0</v>
      </c>
      <c r="P302" s="20">
        <f>ORISTANO!P3</f>
        <v>0</v>
      </c>
      <c r="Q302" s="20">
        <f>ORISTANO!Q3</f>
        <v>0</v>
      </c>
    </row>
    <row r="303" spans="1:17" ht="12.75">
      <c r="A303" s="9" t="s">
        <v>94</v>
      </c>
      <c r="B303" s="16">
        <v>95002</v>
      </c>
      <c r="C303" s="16">
        <v>95002</v>
      </c>
      <c r="D303" s="20">
        <f>ORISTANO!D4</f>
        <v>195</v>
      </c>
      <c r="E303" s="20">
        <f>ORISTANO!E4</f>
        <v>231</v>
      </c>
      <c r="F303" s="20">
        <f>ORISTANO!F4</f>
        <v>426</v>
      </c>
      <c r="G303" s="20">
        <f>ORISTANO!G4</f>
        <v>15</v>
      </c>
      <c r="H303" s="20">
        <f>ORISTANO!H4</f>
        <v>19</v>
      </c>
      <c r="I303" s="20">
        <f>ORISTANO!I4</f>
        <v>34</v>
      </c>
      <c r="J303" s="55">
        <f>ORISTANO!J4</f>
        <v>1</v>
      </c>
      <c r="K303" s="20">
        <f>ORISTANO!K4</f>
        <v>0</v>
      </c>
      <c r="L303" s="20">
        <f>ORISTANO!L4</f>
        <v>0</v>
      </c>
      <c r="M303" s="20">
        <f>ORISTANO!M4</f>
        <v>0</v>
      </c>
      <c r="N303" s="20">
        <f>ORISTANO!N4</f>
        <v>0</v>
      </c>
      <c r="O303" s="20">
        <f>ORISTANO!O4</f>
        <v>0</v>
      </c>
      <c r="P303" s="20">
        <f>ORISTANO!P4</f>
        <v>0</v>
      </c>
      <c r="Q303" s="20">
        <f>ORISTANO!Q4</f>
        <v>0</v>
      </c>
    </row>
    <row r="304" spans="1:17" ht="12.75">
      <c r="A304" s="9" t="s">
        <v>95</v>
      </c>
      <c r="B304" s="16">
        <v>95003</v>
      </c>
      <c r="C304" s="16">
        <v>95003</v>
      </c>
      <c r="D304" s="20">
        <f>ORISTANO!D5</f>
        <v>131</v>
      </c>
      <c r="E304" s="20">
        <f>ORISTANO!E5</f>
        <v>142</v>
      </c>
      <c r="F304" s="20">
        <f>ORISTANO!F5</f>
        <v>273</v>
      </c>
      <c r="G304" s="20">
        <f>ORISTANO!G5</f>
        <v>23</v>
      </c>
      <c r="H304" s="20">
        <f>ORISTANO!H5</f>
        <v>13</v>
      </c>
      <c r="I304" s="20">
        <f>ORISTANO!I5</f>
        <v>36</v>
      </c>
      <c r="J304" s="55">
        <f>ORISTANO!J5</f>
        <v>1</v>
      </c>
      <c r="K304" s="20">
        <f>ORISTANO!K5</f>
        <v>0</v>
      </c>
      <c r="L304" s="20">
        <f>ORISTANO!L5</f>
        <v>0</v>
      </c>
      <c r="M304" s="20">
        <f>ORISTANO!M5</f>
        <v>0</v>
      </c>
      <c r="N304" s="20">
        <f>ORISTANO!N5</f>
        <v>0</v>
      </c>
      <c r="O304" s="20">
        <f>ORISTANO!O5</f>
        <v>0</v>
      </c>
      <c r="P304" s="20">
        <f>ORISTANO!P5</f>
        <v>0</v>
      </c>
      <c r="Q304" s="20">
        <f>ORISTANO!Q5</f>
        <v>0</v>
      </c>
    </row>
    <row r="305" spans="1:17" ht="12.75">
      <c r="A305" s="9" t="s">
        <v>96</v>
      </c>
      <c r="B305" s="16">
        <v>95004</v>
      </c>
      <c r="C305" s="16">
        <v>95004</v>
      </c>
      <c r="D305" s="20">
        <f>ORISTANO!D6</f>
        <v>717</v>
      </c>
      <c r="E305" s="20">
        <f>ORISTANO!E6</f>
        <v>717</v>
      </c>
      <c r="F305" s="20">
        <f>ORISTANO!F6</f>
        <v>1434</v>
      </c>
      <c r="G305" s="20">
        <f>ORISTANO!G6</f>
        <v>83</v>
      </c>
      <c r="H305" s="20">
        <f>ORISTANO!H6</f>
        <v>82</v>
      </c>
      <c r="I305" s="20">
        <f>ORISTANO!I6</f>
        <v>165</v>
      </c>
      <c r="J305" s="55">
        <f>ORISTANO!J6</f>
        <v>3</v>
      </c>
      <c r="K305" s="20">
        <f>ORISTANO!K6</f>
        <v>0</v>
      </c>
      <c r="L305" s="20">
        <f>ORISTANO!L6</f>
        <v>1</v>
      </c>
      <c r="M305" s="20">
        <f>ORISTANO!M6</f>
        <v>0</v>
      </c>
      <c r="N305" s="20">
        <f>ORISTANO!N6</f>
        <v>0</v>
      </c>
      <c r="O305" s="20">
        <f>ORISTANO!O6</f>
        <v>0</v>
      </c>
      <c r="P305" s="20">
        <f>ORISTANO!P6</f>
        <v>1</v>
      </c>
      <c r="Q305" s="20">
        <f>ORISTANO!Q6</f>
        <v>1</v>
      </c>
    </row>
    <row r="306" spans="1:17" ht="12.75">
      <c r="A306" s="9" t="s">
        <v>97</v>
      </c>
      <c r="B306" s="16">
        <v>95005</v>
      </c>
      <c r="C306" s="16">
        <v>95005</v>
      </c>
      <c r="D306" s="20">
        <f>ORISTANO!D7</f>
        <v>219</v>
      </c>
      <c r="E306" s="20">
        <f>ORISTANO!E7</f>
        <v>210</v>
      </c>
      <c r="F306" s="20">
        <f>ORISTANO!F7</f>
        <v>429</v>
      </c>
      <c r="G306" s="20">
        <f>ORISTANO!G7</f>
        <v>61</v>
      </c>
      <c r="H306" s="20">
        <f>ORISTANO!H7</f>
        <v>60</v>
      </c>
      <c r="I306" s="20">
        <f>ORISTANO!I7</f>
        <v>121</v>
      </c>
      <c r="J306" s="55">
        <f>ORISTANO!J7</f>
        <v>1</v>
      </c>
      <c r="K306" s="20">
        <f>ORISTANO!K7</f>
        <v>0</v>
      </c>
      <c r="L306" s="20">
        <f>ORISTANO!L7</f>
        <v>0</v>
      </c>
      <c r="M306" s="20">
        <f>ORISTANO!M7</f>
        <v>0</v>
      </c>
      <c r="N306" s="20">
        <f>ORISTANO!N7</f>
        <v>0</v>
      </c>
      <c r="O306" s="20">
        <f>ORISTANO!O7</f>
        <v>0</v>
      </c>
      <c r="P306" s="20">
        <f>ORISTANO!P7</f>
        <v>0</v>
      </c>
      <c r="Q306" s="20">
        <f>ORISTANO!Q7</f>
        <v>0</v>
      </c>
    </row>
    <row r="307" spans="1:17" ht="12.75">
      <c r="A307" s="9" t="s">
        <v>98</v>
      </c>
      <c r="B307" s="16">
        <v>95006</v>
      </c>
      <c r="C307" s="16">
        <v>95006</v>
      </c>
      <c r="D307" s="20">
        <f>ORISTANO!D8</f>
        <v>1730</v>
      </c>
      <c r="E307" s="20">
        <f>ORISTANO!E8</f>
        <v>1757</v>
      </c>
      <c r="F307" s="20">
        <f>ORISTANO!F8</f>
        <v>3487</v>
      </c>
      <c r="G307" s="20">
        <f>ORISTANO!G8</f>
        <v>73</v>
      </c>
      <c r="H307" s="20">
        <f>ORISTANO!H8</f>
        <v>48</v>
      </c>
      <c r="I307" s="20">
        <f>ORISTANO!I8</f>
        <v>121</v>
      </c>
      <c r="J307" s="55">
        <f>ORISTANO!J8</f>
        <v>4</v>
      </c>
      <c r="K307" s="20">
        <f>ORISTANO!K8</f>
        <v>0</v>
      </c>
      <c r="L307" s="20">
        <f>ORISTANO!L8</f>
        <v>0</v>
      </c>
      <c r="M307" s="20">
        <f>ORISTANO!M8</f>
        <v>0</v>
      </c>
      <c r="N307" s="20">
        <f>ORISTANO!N8</f>
        <v>0</v>
      </c>
      <c r="O307" s="20">
        <f>ORISTANO!O8</f>
        <v>0</v>
      </c>
      <c r="P307" s="20">
        <f>ORISTANO!P8</f>
        <v>0</v>
      </c>
      <c r="Q307" s="20">
        <f>ORISTANO!Q8</f>
        <v>0</v>
      </c>
    </row>
    <row r="308" spans="1:17" ht="12.75">
      <c r="A308" s="9" t="s">
        <v>99</v>
      </c>
      <c r="B308" s="16">
        <v>95007</v>
      </c>
      <c r="C308" s="16">
        <v>95007</v>
      </c>
      <c r="D308" s="20">
        <f>ORISTANO!D9</f>
        <v>541</v>
      </c>
      <c r="E308" s="20">
        <f>ORISTANO!E9</f>
        <v>542</v>
      </c>
      <c r="F308" s="20">
        <f>ORISTANO!F9</f>
        <v>1083</v>
      </c>
      <c r="G308" s="20">
        <f>ORISTANO!G9</f>
        <v>147</v>
      </c>
      <c r="H308" s="20">
        <f>ORISTANO!H9</f>
        <v>103</v>
      </c>
      <c r="I308" s="20">
        <f>ORISTANO!I9</f>
        <v>250</v>
      </c>
      <c r="J308" s="55">
        <f>ORISTANO!J9</f>
        <v>2</v>
      </c>
      <c r="K308" s="20">
        <f>ORISTANO!K9</f>
        <v>0</v>
      </c>
      <c r="L308" s="20">
        <f>ORISTANO!L9</f>
        <v>0</v>
      </c>
      <c r="M308" s="20">
        <f>ORISTANO!M9</f>
        <v>0</v>
      </c>
      <c r="N308" s="20">
        <f>ORISTANO!N9</f>
        <v>0</v>
      </c>
      <c r="O308" s="20">
        <f>ORISTANO!O9</f>
        <v>0</v>
      </c>
      <c r="P308" s="20">
        <f>ORISTANO!P9</f>
        <v>0</v>
      </c>
      <c r="Q308" s="20">
        <f>ORISTANO!Q9</f>
        <v>0</v>
      </c>
    </row>
    <row r="309" spans="1:17" ht="12.75">
      <c r="A309" s="9" t="s">
        <v>100</v>
      </c>
      <c r="B309" s="16">
        <v>95008</v>
      </c>
      <c r="C309" s="16">
        <v>95008</v>
      </c>
      <c r="D309" s="20">
        <f>ORISTANO!D10</f>
        <v>214</v>
      </c>
      <c r="E309" s="20">
        <f>ORISTANO!E10</f>
        <v>190</v>
      </c>
      <c r="F309" s="20">
        <f>ORISTANO!F10</f>
        <v>404</v>
      </c>
      <c r="G309" s="20">
        <f>ORISTANO!G10</f>
        <v>27</v>
      </c>
      <c r="H309" s="20">
        <f>ORISTANO!H10</f>
        <v>18</v>
      </c>
      <c r="I309" s="20">
        <f>ORISTANO!I10</f>
        <v>45</v>
      </c>
      <c r="J309" s="55">
        <f>ORISTANO!J10</f>
        <v>1</v>
      </c>
      <c r="K309" s="20">
        <f>ORISTANO!K10</f>
        <v>0</v>
      </c>
      <c r="L309" s="20">
        <f>ORISTANO!L10</f>
        <v>0</v>
      </c>
      <c r="M309" s="20">
        <f>ORISTANO!M10</f>
        <v>0</v>
      </c>
      <c r="N309" s="20">
        <f>ORISTANO!N10</f>
        <v>0</v>
      </c>
      <c r="O309" s="20">
        <f>ORISTANO!O10</f>
        <v>0</v>
      </c>
      <c r="P309" s="20">
        <f>ORISTANO!P10</f>
        <v>0</v>
      </c>
      <c r="Q309" s="20">
        <f>ORISTANO!Q10</f>
        <v>0</v>
      </c>
    </row>
    <row r="310" spans="1:17" ht="12.75">
      <c r="A310" s="9" t="s">
        <v>101</v>
      </c>
      <c r="B310" s="16">
        <v>95009</v>
      </c>
      <c r="C310" s="16">
        <v>95009</v>
      </c>
      <c r="D310" s="20">
        <f>ORISTANO!D11</f>
        <v>171</v>
      </c>
      <c r="E310" s="20">
        <f>ORISTANO!E11</f>
        <v>186</v>
      </c>
      <c r="F310" s="20">
        <f>ORISTANO!F11</f>
        <v>357</v>
      </c>
      <c r="G310" s="20">
        <f>ORISTANO!G11</f>
        <v>22</v>
      </c>
      <c r="H310" s="20">
        <f>ORISTANO!H11</f>
        <v>27</v>
      </c>
      <c r="I310" s="20">
        <f>ORISTANO!I11</f>
        <v>49</v>
      </c>
      <c r="J310" s="55">
        <f>ORISTANO!J11</f>
        <v>1</v>
      </c>
      <c r="K310" s="20">
        <f>ORISTANO!K11</f>
        <v>0</v>
      </c>
      <c r="L310" s="20">
        <f>ORISTANO!L11</f>
        <v>0</v>
      </c>
      <c r="M310" s="20">
        <f>ORISTANO!M11</f>
        <v>0</v>
      </c>
      <c r="N310" s="20">
        <f>ORISTANO!N11</f>
        <v>0</v>
      </c>
      <c r="O310" s="20">
        <f>ORISTANO!O11</f>
        <v>0</v>
      </c>
      <c r="P310" s="20">
        <f>ORISTANO!P11</f>
        <v>0</v>
      </c>
      <c r="Q310" s="20">
        <f>ORISTANO!Q11</f>
        <v>0</v>
      </c>
    </row>
    <row r="311" spans="1:17" ht="12.75">
      <c r="A311" s="9" t="s">
        <v>102</v>
      </c>
      <c r="B311" s="16">
        <v>95010</v>
      </c>
      <c r="C311" s="16">
        <v>95010</v>
      </c>
      <c r="D311" s="20">
        <f>ORISTANO!D12</f>
        <v>43</v>
      </c>
      <c r="E311" s="20">
        <f>ORISTANO!E12</f>
        <v>39</v>
      </c>
      <c r="F311" s="20">
        <f>ORISTANO!F12</f>
        <v>82</v>
      </c>
      <c r="G311" s="20">
        <f>ORISTANO!G12</f>
        <v>5</v>
      </c>
      <c r="H311" s="20">
        <f>ORISTANO!H12</f>
        <v>4</v>
      </c>
      <c r="I311" s="20">
        <f>ORISTANO!I12</f>
        <v>9</v>
      </c>
      <c r="J311" s="55">
        <f>ORISTANO!J12</f>
        <v>1</v>
      </c>
      <c r="K311" s="20">
        <f>ORISTANO!K12</f>
        <v>0</v>
      </c>
      <c r="L311" s="20">
        <f>ORISTANO!L12</f>
        <v>0</v>
      </c>
      <c r="M311" s="20">
        <f>ORISTANO!M12</f>
        <v>0</v>
      </c>
      <c r="N311" s="20">
        <f>ORISTANO!N12</f>
        <v>0</v>
      </c>
      <c r="O311" s="20">
        <f>ORISTANO!O12</f>
        <v>0</v>
      </c>
      <c r="P311" s="20">
        <f>ORISTANO!P12</f>
        <v>0</v>
      </c>
      <c r="Q311" s="20">
        <f>ORISTANO!Q12</f>
        <v>0</v>
      </c>
    </row>
    <row r="312" spans="1:17" ht="12.75">
      <c r="A312" s="9" t="s">
        <v>103</v>
      </c>
      <c r="B312" s="16">
        <v>95011</v>
      </c>
      <c r="C312" s="16">
        <v>95011</v>
      </c>
      <c r="D312" s="20">
        <f>ORISTANO!D13</f>
        <v>608</v>
      </c>
      <c r="E312" s="20">
        <f>ORISTANO!E13</f>
        <v>604</v>
      </c>
      <c r="F312" s="20">
        <f>ORISTANO!F13</f>
        <v>1212</v>
      </c>
      <c r="G312" s="20">
        <f>ORISTANO!G13</f>
        <v>46</v>
      </c>
      <c r="H312" s="20">
        <f>ORISTANO!H13</f>
        <v>44</v>
      </c>
      <c r="I312" s="20">
        <f>ORISTANO!I13</f>
        <v>90</v>
      </c>
      <c r="J312" s="55">
        <f>ORISTANO!J13</f>
        <v>2</v>
      </c>
      <c r="K312" s="20">
        <f>ORISTANO!K13</f>
        <v>0</v>
      </c>
      <c r="L312" s="20">
        <f>ORISTANO!L13</f>
        <v>0</v>
      </c>
      <c r="M312" s="20">
        <f>ORISTANO!M13</f>
        <v>0</v>
      </c>
      <c r="N312" s="20">
        <f>ORISTANO!N13</f>
        <v>0</v>
      </c>
      <c r="O312" s="20">
        <f>ORISTANO!O13</f>
        <v>0</v>
      </c>
      <c r="P312" s="20">
        <f>ORISTANO!P13</f>
        <v>0</v>
      </c>
      <c r="Q312" s="20">
        <f>ORISTANO!Q13</f>
        <v>0</v>
      </c>
    </row>
    <row r="313" spans="1:17" ht="12.75">
      <c r="A313" s="9" t="s">
        <v>104</v>
      </c>
      <c r="B313" s="16">
        <v>95012</v>
      </c>
      <c r="C313" s="16">
        <v>95012</v>
      </c>
      <c r="D313" s="20">
        <f>ORISTANO!D14</f>
        <v>364</v>
      </c>
      <c r="E313" s="20">
        <f>ORISTANO!E14</f>
        <v>350</v>
      </c>
      <c r="F313" s="20">
        <f>ORISTANO!F14</f>
        <v>714</v>
      </c>
      <c r="G313" s="20">
        <f>ORISTANO!G14</f>
        <v>45</v>
      </c>
      <c r="H313" s="20">
        <f>ORISTANO!H14</f>
        <v>39</v>
      </c>
      <c r="I313" s="20">
        <f>ORISTANO!I14</f>
        <v>84</v>
      </c>
      <c r="J313" s="55">
        <f>ORISTANO!J14</f>
        <v>1</v>
      </c>
      <c r="K313" s="20">
        <f>ORISTANO!K14</f>
        <v>0</v>
      </c>
      <c r="L313" s="20">
        <f>ORISTANO!L14</f>
        <v>0</v>
      </c>
      <c r="M313" s="20">
        <f>ORISTANO!M14</f>
        <v>0</v>
      </c>
      <c r="N313" s="20">
        <f>ORISTANO!N14</f>
        <v>0</v>
      </c>
      <c r="O313" s="20">
        <f>ORISTANO!O14</f>
        <v>0</v>
      </c>
      <c r="P313" s="20">
        <f>ORISTANO!P14</f>
        <v>0</v>
      </c>
      <c r="Q313" s="20">
        <f>ORISTANO!Q14</f>
        <v>0</v>
      </c>
    </row>
    <row r="314" spans="1:17" ht="12.75">
      <c r="A314" s="9" t="s">
        <v>105</v>
      </c>
      <c r="B314" s="16">
        <v>95013</v>
      </c>
      <c r="C314" s="16">
        <v>95013</v>
      </c>
      <c r="D314" s="20">
        <f>ORISTANO!D15</f>
        <v>308</v>
      </c>
      <c r="E314" s="20">
        <f>ORISTANO!E15</f>
        <v>314</v>
      </c>
      <c r="F314" s="20">
        <f>ORISTANO!F15</f>
        <v>622</v>
      </c>
      <c r="G314" s="20">
        <f>ORISTANO!G15</f>
        <v>22</v>
      </c>
      <c r="H314" s="20">
        <f>ORISTANO!H15</f>
        <v>21</v>
      </c>
      <c r="I314" s="20">
        <f>ORISTANO!I15</f>
        <v>43</v>
      </c>
      <c r="J314" s="55">
        <f>ORISTANO!J15</f>
        <v>1</v>
      </c>
      <c r="K314" s="20">
        <f>ORISTANO!K15</f>
        <v>0</v>
      </c>
      <c r="L314" s="20">
        <f>ORISTANO!L15</f>
        <v>0</v>
      </c>
      <c r="M314" s="20">
        <f>ORISTANO!M15</f>
        <v>0</v>
      </c>
      <c r="N314" s="20">
        <f>ORISTANO!N15</f>
        <v>0</v>
      </c>
      <c r="O314" s="20">
        <f>ORISTANO!O15</f>
        <v>0</v>
      </c>
      <c r="P314" s="20">
        <f>ORISTANO!P15</f>
        <v>0</v>
      </c>
      <c r="Q314" s="20">
        <f>ORISTANO!Q15</f>
        <v>0</v>
      </c>
    </row>
    <row r="315" spans="1:17" ht="12.75">
      <c r="A315" s="9" t="s">
        <v>106</v>
      </c>
      <c r="B315" s="16">
        <v>95014</v>
      </c>
      <c r="C315" s="16">
        <v>95014</v>
      </c>
      <c r="D315" s="20">
        <f>ORISTANO!D16</f>
        <v>108</v>
      </c>
      <c r="E315" s="20">
        <f>ORISTANO!E16</f>
        <v>100</v>
      </c>
      <c r="F315" s="20">
        <f>ORISTANO!F16</f>
        <v>208</v>
      </c>
      <c r="G315" s="20">
        <f>ORISTANO!G16</f>
        <v>38</v>
      </c>
      <c r="H315" s="20">
        <f>ORISTANO!H16</f>
        <v>36</v>
      </c>
      <c r="I315" s="20">
        <f>ORISTANO!I16</f>
        <v>74</v>
      </c>
      <c r="J315" s="55">
        <f>ORISTANO!J16</f>
        <v>1</v>
      </c>
      <c r="K315" s="20">
        <f>ORISTANO!K16</f>
        <v>0</v>
      </c>
      <c r="L315" s="20">
        <f>ORISTANO!L16</f>
        <v>0</v>
      </c>
      <c r="M315" s="20">
        <f>ORISTANO!M16</f>
        <v>0</v>
      </c>
      <c r="N315" s="20">
        <f>ORISTANO!N16</f>
        <v>0</v>
      </c>
      <c r="O315" s="20">
        <f>ORISTANO!O16</f>
        <v>0</v>
      </c>
      <c r="P315" s="20">
        <f>ORISTANO!P16</f>
        <v>0</v>
      </c>
      <c r="Q315" s="20">
        <f>ORISTANO!Q16</f>
        <v>0</v>
      </c>
    </row>
    <row r="316" spans="1:17" ht="12.75">
      <c r="A316" s="9" t="s">
        <v>107</v>
      </c>
      <c r="B316" s="16">
        <v>95015</v>
      </c>
      <c r="C316" s="16">
        <v>95015</v>
      </c>
      <c r="D316" s="20">
        <f>ORISTANO!D17</f>
        <v>794</v>
      </c>
      <c r="E316" s="20">
        <f>ORISTANO!E17</f>
        <v>761</v>
      </c>
      <c r="F316" s="20">
        <f>ORISTANO!F17</f>
        <v>1555</v>
      </c>
      <c r="G316" s="20">
        <f>ORISTANO!G17</f>
        <v>124</v>
      </c>
      <c r="H316" s="20">
        <f>ORISTANO!H17</f>
        <v>97</v>
      </c>
      <c r="I316" s="20">
        <f>ORISTANO!I17</f>
        <v>221</v>
      </c>
      <c r="J316" s="55">
        <f>ORISTANO!J17</f>
        <v>2</v>
      </c>
      <c r="K316" s="20">
        <f>ORISTANO!K17</f>
        <v>0</v>
      </c>
      <c r="L316" s="20">
        <f>ORISTANO!L17</f>
        <v>0</v>
      </c>
      <c r="M316" s="20">
        <f>ORISTANO!M17</f>
        <v>0</v>
      </c>
      <c r="N316" s="20">
        <f>ORISTANO!N17</f>
        <v>0</v>
      </c>
      <c r="O316" s="20">
        <f>ORISTANO!O17</f>
        <v>1</v>
      </c>
      <c r="P316" s="20">
        <f>ORISTANO!P17</f>
        <v>1</v>
      </c>
      <c r="Q316" s="20">
        <f>ORISTANO!Q17</f>
        <v>2</v>
      </c>
    </row>
    <row r="317" spans="1:17" ht="12.75">
      <c r="A317" s="9" t="s">
        <v>108</v>
      </c>
      <c r="B317" s="16">
        <v>95016</v>
      </c>
      <c r="C317" s="16">
        <v>95016</v>
      </c>
      <c r="D317" s="20">
        <f>ORISTANO!D18</f>
        <v>72</v>
      </c>
      <c r="E317" s="20">
        <f>ORISTANO!E18</f>
        <v>76</v>
      </c>
      <c r="F317" s="20">
        <f>ORISTANO!F18</f>
        <v>148</v>
      </c>
      <c r="G317" s="20">
        <f>ORISTANO!G18</f>
        <v>10</v>
      </c>
      <c r="H317" s="20">
        <f>ORISTANO!H18</f>
        <v>5</v>
      </c>
      <c r="I317" s="20">
        <f>ORISTANO!I18</f>
        <v>15</v>
      </c>
      <c r="J317" s="55">
        <f>ORISTANO!J18</f>
        <v>1</v>
      </c>
      <c r="K317" s="20">
        <f>ORISTANO!K18</f>
        <v>0</v>
      </c>
      <c r="L317" s="20">
        <f>ORISTANO!L18</f>
        <v>0</v>
      </c>
      <c r="M317" s="20">
        <f>ORISTANO!M18</f>
        <v>0</v>
      </c>
      <c r="N317" s="20">
        <f>ORISTANO!N18</f>
        <v>0</v>
      </c>
      <c r="O317" s="20">
        <f>ORISTANO!O18</f>
        <v>0</v>
      </c>
      <c r="P317" s="20">
        <f>ORISTANO!P18</f>
        <v>0</v>
      </c>
      <c r="Q317" s="20">
        <f>ORISTANO!Q18</f>
        <v>0</v>
      </c>
    </row>
    <row r="318" spans="1:17" ht="12.75">
      <c r="A318" s="9" t="s">
        <v>110</v>
      </c>
      <c r="B318" s="16">
        <v>95017</v>
      </c>
      <c r="C318" s="16">
        <v>95017</v>
      </c>
      <c r="D318" s="20">
        <f>ORISTANO!D20</f>
        <v>631</v>
      </c>
      <c r="E318" s="20">
        <f>ORISTANO!E20</f>
        <v>692</v>
      </c>
      <c r="F318" s="20">
        <f>ORISTANO!F20</f>
        <v>1323</v>
      </c>
      <c r="G318" s="20">
        <f>ORISTANO!G20</f>
        <v>68</v>
      </c>
      <c r="H318" s="20">
        <f>ORISTANO!H20</f>
        <v>55</v>
      </c>
      <c r="I318" s="20">
        <f>ORISTANO!I20</f>
        <v>123</v>
      </c>
      <c r="J318" s="55">
        <f>ORISTANO!J20</f>
        <v>2</v>
      </c>
      <c r="K318" s="20">
        <f>ORISTANO!K20</f>
        <v>0</v>
      </c>
      <c r="L318" s="20">
        <f>ORISTANO!L20</f>
        <v>0</v>
      </c>
      <c r="M318" s="20">
        <f>ORISTANO!M20</f>
        <v>0</v>
      </c>
      <c r="N318" s="20">
        <f>ORISTANO!N20</f>
        <v>0</v>
      </c>
      <c r="O318" s="20">
        <f>ORISTANO!O20</f>
        <v>0</v>
      </c>
      <c r="P318" s="20">
        <f>ORISTANO!P20</f>
        <v>0</v>
      </c>
      <c r="Q318" s="20">
        <f>ORISTANO!Q20</f>
        <v>0</v>
      </c>
    </row>
    <row r="319" spans="1:17" ht="12.75">
      <c r="A319" s="9" t="s">
        <v>111</v>
      </c>
      <c r="B319" s="16">
        <v>95018</v>
      </c>
      <c r="C319" s="16">
        <v>95018</v>
      </c>
      <c r="D319" s="20">
        <f>ORISTANO!D21</f>
        <v>4101</v>
      </c>
      <c r="E319" s="20">
        <f>ORISTANO!E21</f>
        <v>4091</v>
      </c>
      <c r="F319" s="20">
        <f>ORISTANO!F21</f>
        <v>8192</v>
      </c>
      <c r="G319" s="20">
        <f>ORISTANO!G21</f>
        <v>170</v>
      </c>
      <c r="H319" s="20">
        <f>ORISTANO!H21</f>
        <v>121</v>
      </c>
      <c r="I319" s="20">
        <f>ORISTANO!I21</f>
        <v>291</v>
      </c>
      <c r="J319" s="55">
        <f>ORISTANO!J21</f>
        <v>9</v>
      </c>
      <c r="K319" s="20">
        <f>ORISTANO!K21</f>
        <v>0</v>
      </c>
      <c r="L319" s="20">
        <f>ORISTANO!L21</f>
        <v>0</v>
      </c>
      <c r="M319" s="20">
        <f>ORISTANO!M21</f>
        <v>0</v>
      </c>
      <c r="N319" s="20">
        <f>ORISTANO!N21</f>
        <v>0</v>
      </c>
      <c r="O319" s="20">
        <f>ORISTANO!O21</f>
        <v>1</v>
      </c>
      <c r="P319" s="20">
        <f>ORISTANO!P21</f>
        <v>0</v>
      </c>
      <c r="Q319" s="20">
        <f>ORISTANO!Q21</f>
        <v>1</v>
      </c>
    </row>
    <row r="320" spans="1:17" ht="12.75">
      <c r="A320" s="9" t="s">
        <v>112</v>
      </c>
      <c r="B320" s="16">
        <v>95019</v>
      </c>
      <c r="C320" s="16">
        <v>95019</v>
      </c>
      <c r="D320" s="20">
        <f>ORISTANO!D22</f>
        <v>1431</v>
      </c>
      <c r="E320" s="20">
        <f>ORISTANO!E22</f>
        <v>1430</v>
      </c>
      <c r="F320" s="20">
        <f>ORISTANO!F22</f>
        <v>2861</v>
      </c>
      <c r="G320" s="20">
        <f>ORISTANO!G22</f>
        <v>200</v>
      </c>
      <c r="H320" s="20">
        <f>ORISTANO!H22</f>
        <v>177</v>
      </c>
      <c r="I320" s="20">
        <f>ORISTANO!I22</f>
        <v>377</v>
      </c>
      <c r="J320" s="55">
        <f>ORISTANO!J22</f>
        <v>4</v>
      </c>
      <c r="K320" s="20">
        <f>ORISTANO!K22</f>
        <v>0</v>
      </c>
      <c r="L320" s="20">
        <f>ORISTANO!L22</f>
        <v>2</v>
      </c>
      <c r="M320" s="20">
        <f>ORISTANO!M22</f>
        <v>0</v>
      </c>
      <c r="N320" s="20">
        <f>ORISTANO!N22</f>
        <v>0</v>
      </c>
      <c r="O320" s="20">
        <f>ORISTANO!O22</f>
        <v>0</v>
      </c>
      <c r="P320" s="20">
        <f>ORISTANO!P22</f>
        <v>0</v>
      </c>
      <c r="Q320" s="20">
        <f>ORISTANO!Q22</f>
        <v>0</v>
      </c>
    </row>
    <row r="321" spans="1:17" ht="12.75">
      <c r="A321" s="9" t="s">
        <v>115</v>
      </c>
      <c r="B321" s="16">
        <v>95020</v>
      </c>
      <c r="C321" s="16">
        <v>95020</v>
      </c>
      <c r="D321" s="20">
        <f>ORISTANO!D25</f>
        <v>563</v>
      </c>
      <c r="E321" s="20">
        <f>ORISTANO!E25</f>
        <v>559</v>
      </c>
      <c r="F321" s="20">
        <f>ORISTANO!F25</f>
        <v>1122</v>
      </c>
      <c r="G321" s="20">
        <f>ORISTANO!G25</f>
        <v>158</v>
      </c>
      <c r="H321" s="20">
        <f>ORISTANO!H25</f>
        <v>165</v>
      </c>
      <c r="I321" s="20">
        <f>ORISTANO!I25</f>
        <v>323</v>
      </c>
      <c r="J321" s="55">
        <f>ORISTANO!J25</f>
        <v>1</v>
      </c>
      <c r="K321" s="20">
        <f>ORISTANO!K25</f>
        <v>0</v>
      </c>
      <c r="L321" s="20">
        <f>ORISTANO!L25</f>
        <v>0</v>
      </c>
      <c r="M321" s="20">
        <f>ORISTANO!M25</f>
        <v>0</v>
      </c>
      <c r="N321" s="20">
        <f>ORISTANO!N25</f>
        <v>0</v>
      </c>
      <c r="O321" s="20">
        <f>ORISTANO!O25</f>
        <v>0</v>
      </c>
      <c r="P321" s="20">
        <f>ORISTANO!P25</f>
        <v>0</v>
      </c>
      <c r="Q321" s="20">
        <f>ORISTANO!Q25</f>
        <v>0</v>
      </c>
    </row>
    <row r="322" spans="1:17" ht="12.75">
      <c r="A322" s="9" t="s">
        <v>117</v>
      </c>
      <c r="B322" s="16">
        <v>95021</v>
      </c>
      <c r="C322" s="16">
        <v>95021</v>
      </c>
      <c r="D322" s="20">
        <f>ORISTANO!D27</f>
        <v>1919</v>
      </c>
      <c r="E322" s="20">
        <f>ORISTANO!E27</f>
        <v>2057</v>
      </c>
      <c r="F322" s="20">
        <f>ORISTANO!F27</f>
        <v>3976</v>
      </c>
      <c r="G322" s="20">
        <f>ORISTANO!G27</f>
        <v>87</v>
      </c>
      <c r="H322" s="20">
        <f>ORISTANO!H27</f>
        <v>87</v>
      </c>
      <c r="I322" s="20">
        <f>ORISTANO!I27</f>
        <v>174</v>
      </c>
      <c r="J322" s="55">
        <f>ORISTANO!J27</f>
        <v>5</v>
      </c>
      <c r="K322" s="20">
        <f>ORISTANO!K27</f>
        <v>0</v>
      </c>
      <c r="L322" s="20">
        <f>ORISTANO!L27</f>
        <v>1</v>
      </c>
      <c r="M322" s="20">
        <f>ORISTANO!M27</f>
        <v>0</v>
      </c>
      <c r="N322" s="20">
        <f>ORISTANO!N27</f>
        <v>0</v>
      </c>
      <c r="O322" s="20">
        <f>ORISTANO!O27</f>
        <v>0</v>
      </c>
      <c r="P322" s="20">
        <f>ORISTANO!P27</f>
        <v>0</v>
      </c>
      <c r="Q322" s="20">
        <f>ORISTANO!Q27</f>
        <v>0</v>
      </c>
    </row>
    <row r="323" spans="1:17" ht="12.75">
      <c r="A323" s="9" t="s">
        <v>118</v>
      </c>
      <c r="B323" s="16">
        <v>95022</v>
      </c>
      <c r="C323" s="16">
        <v>95022</v>
      </c>
      <c r="D323" s="21">
        <f>ORISTANO!D28</f>
        <v>244</v>
      </c>
      <c r="E323" s="21">
        <f>ORISTANO!E28</f>
        <v>237</v>
      </c>
      <c r="F323" s="21">
        <f>ORISTANO!F28</f>
        <v>481</v>
      </c>
      <c r="G323" s="21">
        <f>ORISTANO!G28</f>
        <v>23</v>
      </c>
      <c r="H323" s="21">
        <f>ORISTANO!H28</f>
        <v>28</v>
      </c>
      <c r="I323" s="21">
        <f>ORISTANO!I28</f>
        <v>51</v>
      </c>
      <c r="J323" s="56">
        <f>ORISTANO!J28</f>
        <v>1</v>
      </c>
      <c r="K323" s="21">
        <f>ORISTANO!K28</f>
        <v>0</v>
      </c>
      <c r="L323" s="21">
        <f>ORISTANO!L28</f>
        <v>0</v>
      </c>
      <c r="M323" s="21">
        <f>ORISTANO!M28</f>
        <v>0</v>
      </c>
      <c r="N323" s="21">
        <f>ORISTANO!N28</f>
        <v>0</v>
      </c>
      <c r="O323" s="21">
        <f>ORISTANO!O28</f>
        <v>0</v>
      </c>
      <c r="P323" s="21">
        <f>ORISTANO!P28</f>
        <v>0</v>
      </c>
      <c r="Q323" s="21">
        <f>ORISTANO!Q28</f>
        <v>0</v>
      </c>
    </row>
    <row r="324" spans="1:17" ht="12.75">
      <c r="A324" s="9" t="s">
        <v>119</v>
      </c>
      <c r="B324" s="16">
        <v>95023</v>
      </c>
      <c r="C324" s="16">
        <v>95023</v>
      </c>
      <c r="D324" s="20">
        <f>ORISTANO!D29</f>
        <v>385</v>
      </c>
      <c r="E324" s="20">
        <f>ORISTANO!E29</f>
        <v>378</v>
      </c>
      <c r="F324" s="20">
        <f>ORISTANO!F29</f>
        <v>763</v>
      </c>
      <c r="G324" s="20">
        <f>ORISTANO!G29</f>
        <v>41</v>
      </c>
      <c r="H324" s="20">
        <f>ORISTANO!H29</f>
        <v>28</v>
      </c>
      <c r="I324" s="20">
        <f>ORISTANO!I29</f>
        <v>69</v>
      </c>
      <c r="J324" s="55">
        <f>ORISTANO!J29</f>
        <v>1</v>
      </c>
      <c r="K324" s="20">
        <f>ORISTANO!K29</f>
        <v>0</v>
      </c>
      <c r="L324" s="20">
        <f>ORISTANO!L29</f>
        <v>0</v>
      </c>
      <c r="M324" s="20">
        <f>ORISTANO!M29</f>
        <v>0</v>
      </c>
      <c r="N324" s="20">
        <f>ORISTANO!N29</f>
        <v>0</v>
      </c>
      <c r="O324" s="20">
        <f>ORISTANO!O29</f>
        <v>0</v>
      </c>
      <c r="P324" s="20">
        <f>ORISTANO!P29</f>
        <v>0</v>
      </c>
      <c r="Q324" s="20">
        <f>ORISTANO!Q29</f>
        <v>0</v>
      </c>
    </row>
    <row r="325" spans="1:17" s="22" customFormat="1" ht="12.75">
      <c r="A325" s="9" t="s">
        <v>120</v>
      </c>
      <c r="B325" s="16">
        <v>95024</v>
      </c>
      <c r="C325" s="16">
        <v>95024</v>
      </c>
      <c r="D325" s="20">
        <f>ORISTANO!D30</f>
        <v>428</v>
      </c>
      <c r="E325" s="20">
        <f>ORISTANO!E30</f>
        <v>430</v>
      </c>
      <c r="F325" s="20">
        <f>ORISTANO!F30</f>
        <v>858</v>
      </c>
      <c r="G325" s="20">
        <f>ORISTANO!G30</f>
        <v>29</v>
      </c>
      <c r="H325" s="20">
        <f>ORISTANO!H30</f>
        <v>15</v>
      </c>
      <c r="I325" s="20">
        <f>ORISTANO!I30</f>
        <v>44</v>
      </c>
      <c r="J325" s="55">
        <f>ORISTANO!J30</f>
        <v>1</v>
      </c>
      <c r="K325" s="20">
        <f>ORISTANO!K30</f>
        <v>0</v>
      </c>
      <c r="L325" s="20">
        <f>ORISTANO!L30</f>
        <v>0</v>
      </c>
      <c r="M325" s="20">
        <f>ORISTANO!M30</f>
        <v>0</v>
      </c>
      <c r="N325" s="20">
        <f>ORISTANO!N30</f>
        <v>0</v>
      </c>
      <c r="O325" s="20">
        <f>ORISTANO!O30</f>
        <v>0</v>
      </c>
      <c r="P325" s="20">
        <f>ORISTANO!P30</f>
        <v>0</v>
      </c>
      <c r="Q325" s="20">
        <f>ORISTANO!Q30</f>
        <v>0</v>
      </c>
    </row>
    <row r="326" spans="1:17" ht="12.75">
      <c r="A326" s="9" t="s">
        <v>123</v>
      </c>
      <c r="B326" s="16">
        <v>95025</v>
      </c>
      <c r="C326" s="16">
        <v>95025</v>
      </c>
      <c r="D326" s="20">
        <f>ORISTANO!D33</f>
        <v>2199</v>
      </c>
      <c r="E326" s="20">
        <f>ORISTANO!E33</f>
        <v>2175</v>
      </c>
      <c r="F326" s="20">
        <f>ORISTANO!F33</f>
        <v>4374</v>
      </c>
      <c r="G326" s="20">
        <f>ORISTANO!G33</f>
        <v>127</v>
      </c>
      <c r="H326" s="20">
        <f>ORISTANO!H33</f>
        <v>119</v>
      </c>
      <c r="I326" s="20">
        <f>ORISTANO!I33</f>
        <v>246</v>
      </c>
      <c r="J326" s="55">
        <f>ORISTANO!J33</f>
        <v>5</v>
      </c>
      <c r="K326" s="20">
        <f>ORISTANO!K33</f>
        <v>0</v>
      </c>
      <c r="L326" s="20">
        <f>ORISTANO!L33</f>
        <v>0</v>
      </c>
      <c r="M326" s="20">
        <f>ORISTANO!M33</f>
        <v>0</v>
      </c>
      <c r="N326" s="20">
        <f>ORISTANO!N33</f>
        <v>0</v>
      </c>
      <c r="O326" s="20">
        <f>ORISTANO!O33</f>
        <v>0</v>
      </c>
      <c r="P326" s="20">
        <f>ORISTANO!P33</f>
        <v>0</v>
      </c>
      <c r="Q326" s="20">
        <f>ORISTANO!Q33</f>
        <v>0</v>
      </c>
    </row>
    <row r="327" spans="1:17" ht="12.75">
      <c r="A327" s="9" t="s">
        <v>124</v>
      </c>
      <c r="B327" s="16">
        <v>95026</v>
      </c>
      <c r="C327" s="16">
        <v>95026</v>
      </c>
      <c r="D327" s="20">
        <f>ORISTANO!D34</f>
        <v>541</v>
      </c>
      <c r="E327" s="20">
        <f>ORISTANO!E34</f>
        <v>482</v>
      </c>
      <c r="F327" s="20">
        <f>ORISTANO!F34</f>
        <v>1023</v>
      </c>
      <c r="G327" s="20">
        <f>ORISTANO!G34</f>
        <v>46</v>
      </c>
      <c r="H327" s="20">
        <f>ORISTANO!H34</f>
        <v>36</v>
      </c>
      <c r="I327" s="20">
        <f>ORISTANO!I34</f>
        <v>82</v>
      </c>
      <c r="J327" s="55">
        <f>ORISTANO!J34</f>
        <v>2</v>
      </c>
      <c r="K327" s="20">
        <f>ORISTANO!K34</f>
        <v>0</v>
      </c>
      <c r="L327" s="20">
        <f>ORISTANO!L34</f>
        <v>0</v>
      </c>
      <c r="M327" s="20">
        <f>ORISTANO!M34</f>
        <v>0</v>
      </c>
      <c r="N327" s="20">
        <f>ORISTANO!N34</f>
        <v>0</v>
      </c>
      <c r="O327" s="20">
        <f>ORISTANO!O34</f>
        <v>0</v>
      </c>
      <c r="P327" s="20">
        <f>ORISTANO!P34</f>
        <v>0</v>
      </c>
      <c r="Q327" s="20">
        <f>ORISTANO!Q34</f>
        <v>0</v>
      </c>
    </row>
    <row r="328" spans="1:17" ht="12.75">
      <c r="A328" s="9" t="s">
        <v>125</v>
      </c>
      <c r="B328" s="16">
        <v>95027</v>
      </c>
      <c r="C328" s="16">
        <v>95027</v>
      </c>
      <c r="D328" s="20">
        <f>ORISTANO!D35</f>
        <v>696</v>
      </c>
      <c r="E328" s="20">
        <f>ORISTANO!E35</f>
        <v>724</v>
      </c>
      <c r="F328" s="20">
        <f>ORISTANO!F35</f>
        <v>1420</v>
      </c>
      <c r="G328" s="20">
        <f>ORISTANO!G35</f>
        <v>49</v>
      </c>
      <c r="H328" s="20">
        <f>ORISTANO!H35</f>
        <v>37</v>
      </c>
      <c r="I328" s="20">
        <f>ORISTANO!I35</f>
        <v>86</v>
      </c>
      <c r="J328" s="55">
        <f>ORISTANO!J35</f>
        <v>2</v>
      </c>
      <c r="K328" s="20">
        <f>ORISTANO!K35</f>
        <v>0</v>
      </c>
      <c r="L328" s="20">
        <f>ORISTANO!L35</f>
        <v>0</v>
      </c>
      <c r="M328" s="20">
        <f>ORISTANO!M35</f>
        <v>0</v>
      </c>
      <c r="N328" s="20">
        <f>ORISTANO!N35</f>
        <v>0</v>
      </c>
      <c r="O328" s="20">
        <f>ORISTANO!O35</f>
        <v>0</v>
      </c>
      <c r="P328" s="20">
        <f>ORISTANO!P35</f>
        <v>0</v>
      </c>
      <c r="Q328" s="20">
        <f>ORISTANO!Q35</f>
        <v>0</v>
      </c>
    </row>
    <row r="329" spans="1:17" ht="12.75">
      <c r="A329" s="9" t="s">
        <v>127</v>
      </c>
      <c r="B329" s="16">
        <v>95028</v>
      </c>
      <c r="C329" s="16">
        <v>95028</v>
      </c>
      <c r="D329" s="20">
        <f>ORISTANO!D37</f>
        <v>223</v>
      </c>
      <c r="E329" s="20">
        <f>ORISTANO!E37</f>
        <v>214</v>
      </c>
      <c r="F329" s="20">
        <f>ORISTANO!F37</f>
        <v>437</v>
      </c>
      <c r="G329" s="20">
        <f>ORISTANO!G37</f>
        <v>28</v>
      </c>
      <c r="H329" s="20">
        <f>ORISTANO!H37</f>
        <v>23</v>
      </c>
      <c r="I329" s="20">
        <f>ORISTANO!I37</f>
        <v>51</v>
      </c>
      <c r="J329" s="55">
        <f>ORISTANO!J37</f>
        <v>1</v>
      </c>
      <c r="K329" s="20">
        <f>ORISTANO!K37</f>
        <v>0</v>
      </c>
      <c r="L329" s="20">
        <f>ORISTANO!L37</f>
        <v>0</v>
      </c>
      <c r="M329" s="20">
        <f>ORISTANO!M37</f>
        <v>0</v>
      </c>
      <c r="N329" s="20">
        <f>ORISTANO!N37</f>
        <v>0</v>
      </c>
      <c r="O329" s="20">
        <f>ORISTANO!O37</f>
        <v>0</v>
      </c>
      <c r="P329" s="20">
        <f>ORISTANO!P37</f>
        <v>0</v>
      </c>
      <c r="Q329" s="20">
        <f>ORISTANO!Q37</f>
        <v>0</v>
      </c>
    </row>
    <row r="330" spans="1:17" ht="12.75">
      <c r="A330" s="9" t="s">
        <v>128</v>
      </c>
      <c r="B330" s="16">
        <v>95029</v>
      </c>
      <c r="C330" s="16">
        <v>95029</v>
      </c>
      <c r="D330" s="20">
        <f>ORISTANO!D38</f>
        <v>2021</v>
      </c>
      <c r="E330" s="20">
        <f>ORISTANO!E38</f>
        <v>2047</v>
      </c>
      <c r="F330" s="20">
        <f>ORISTANO!F38</f>
        <v>4068</v>
      </c>
      <c r="G330" s="20">
        <f>ORISTANO!G38</f>
        <v>193</v>
      </c>
      <c r="H330" s="20">
        <f>ORISTANO!H38</f>
        <v>190</v>
      </c>
      <c r="I330" s="20">
        <f>ORISTANO!I38</f>
        <v>383</v>
      </c>
      <c r="J330" s="55">
        <f>ORISTANO!J38</f>
        <v>5</v>
      </c>
      <c r="K330" s="20">
        <f>ORISTANO!K38</f>
        <v>0</v>
      </c>
      <c r="L330" s="20">
        <f>ORISTANO!L38</f>
        <v>0</v>
      </c>
      <c r="M330" s="20">
        <f>ORISTANO!M38</f>
        <v>0</v>
      </c>
      <c r="N330" s="20">
        <f>ORISTANO!N38</f>
        <v>0</v>
      </c>
      <c r="O330" s="20">
        <f>ORISTANO!O38</f>
        <v>1</v>
      </c>
      <c r="P330" s="20">
        <f>ORISTANO!P38</f>
        <v>1</v>
      </c>
      <c r="Q330" s="20">
        <f>ORISTANO!Q38</f>
        <v>2</v>
      </c>
    </row>
    <row r="331" spans="1:17" ht="12.75">
      <c r="A331" s="9" t="s">
        <v>130</v>
      </c>
      <c r="B331" s="16">
        <v>95030</v>
      </c>
      <c r="C331" s="16">
        <v>95030</v>
      </c>
      <c r="D331" s="20">
        <f>ORISTANO!D40</f>
        <v>364</v>
      </c>
      <c r="E331" s="20">
        <f>ORISTANO!E40</f>
        <v>331</v>
      </c>
      <c r="F331" s="20">
        <f>ORISTANO!F40</f>
        <v>695</v>
      </c>
      <c r="G331" s="20">
        <f>ORISTANO!G40</f>
        <v>16</v>
      </c>
      <c r="H331" s="20">
        <f>ORISTANO!H40</f>
        <v>8</v>
      </c>
      <c r="I331" s="20">
        <f>ORISTANO!I40</f>
        <v>24</v>
      </c>
      <c r="J331" s="55">
        <f>ORISTANO!J40</f>
        <v>1</v>
      </c>
      <c r="K331" s="20">
        <f>ORISTANO!K40</f>
        <v>0</v>
      </c>
      <c r="L331" s="20">
        <f>ORISTANO!L40</f>
        <v>1</v>
      </c>
      <c r="M331" s="20">
        <f>ORISTANO!M40</f>
        <v>0</v>
      </c>
      <c r="N331" s="20">
        <f>ORISTANO!N40</f>
        <v>0</v>
      </c>
      <c r="O331" s="20">
        <f>ORISTANO!O40</f>
        <v>0</v>
      </c>
      <c r="P331" s="20">
        <f>ORISTANO!P40</f>
        <v>0</v>
      </c>
      <c r="Q331" s="20">
        <f>ORISTANO!Q40</f>
        <v>0</v>
      </c>
    </row>
    <row r="332" spans="1:17" ht="12.75">
      <c r="A332" s="9" t="s">
        <v>131</v>
      </c>
      <c r="B332" s="16">
        <v>95031</v>
      </c>
      <c r="C332" s="16">
        <v>95031</v>
      </c>
      <c r="D332" s="20">
        <f>ORISTANO!D41</f>
        <v>815</v>
      </c>
      <c r="E332" s="20">
        <f>ORISTANO!E41</f>
        <v>793</v>
      </c>
      <c r="F332" s="20">
        <f>ORISTANO!F41</f>
        <v>1608</v>
      </c>
      <c r="G332" s="20">
        <f>ORISTANO!G41</f>
        <v>51</v>
      </c>
      <c r="H332" s="20">
        <f>ORISTANO!H41</f>
        <v>42</v>
      </c>
      <c r="I332" s="20">
        <f>ORISTANO!I41</f>
        <v>93</v>
      </c>
      <c r="J332" s="55">
        <f>ORISTANO!J41</f>
        <v>2</v>
      </c>
      <c r="K332" s="20">
        <f>ORISTANO!K41</f>
        <v>0</v>
      </c>
      <c r="L332" s="20">
        <f>ORISTANO!L41</f>
        <v>0</v>
      </c>
      <c r="M332" s="20">
        <f>ORISTANO!M41</f>
        <v>0</v>
      </c>
      <c r="N332" s="20">
        <f>ORISTANO!N41</f>
        <v>0</v>
      </c>
      <c r="O332" s="20">
        <f>ORISTANO!O41</f>
        <v>0</v>
      </c>
      <c r="P332" s="20">
        <f>ORISTANO!P41</f>
        <v>0</v>
      </c>
      <c r="Q332" s="20">
        <f>ORISTANO!Q41</f>
        <v>0</v>
      </c>
    </row>
    <row r="333" spans="1:17" ht="12.75">
      <c r="A333" s="9" t="s">
        <v>132</v>
      </c>
      <c r="B333" s="16">
        <v>95032</v>
      </c>
      <c r="C333" s="16">
        <v>95032</v>
      </c>
      <c r="D333" s="20">
        <f>ORISTANO!D42</f>
        <v>347</v>
      </c>
      <c r="E333" s="20">
        <f>ORISTANO!E42</f>
        <v>347</v>
      </c>
      <c r="F333" s="20">
        <f>ORISTANO!F42</f>
        <v>694</v>
      </c>
      <c r="G333" s="20">
        <f>ORISTANO!G42</f>
        <v>53</v>
      </c>
      <c r="H333" s="20">
        <f>ORISTANO!H42</f>
        <v>54</v>
      </c>
      <c r="I333" s="20">
        <f>ORISTANO!I42</f>
        <v>107</v>
      </c>
      <c r="J333" s="55">
        <f>ORISTANO!J42</f>
        <v>1</v>
      </c>
      <c r="K333" s="20">
        <f>ORISTANO!K42</f>
        <v>0</v>
      </c>
      <c r="L333" s="20">
        <f>ORISTANO!L42</f>
        <v>0</v>
      </c>
      <c r="M333" s="20">
        <f>ORISTANO!M42</f>
        <v>0</v>
      </c>
      <c r="N333" s="20">
        <f>ORISTANO!N42</f>
        <v>0</v>
      </c>
      <c r="O333" s="20">
        <f>ORISTANO!O42</f>
        <v>0</v>
      </c>
      <c r="P333" s="20">
        <f>ORISTANO!P42</f>
        <v>0</v>
      </c>
      <c r="Q333" s="20">
        <f>ORISTANO!Q42</f>
        <v>0</v>
      </c>
    </row>
    <row r="334" spans="1:17" ht="12.75">
      <c r="A334" s="9" t="s">
        <v>133</v>
      </c>
      <c r="B334" s="16">
        <v>95033</v>
      </c>
      <c r="C334" s="16">
        <v>95033</v>
      </c>
      <c r="D334" s="20">
        <f>ORISTANO!D43</f>
        <v>549</v>
      </c>
      <c r="E334" s="20">
        <f>ORISTANO!E43</f>
        <v>527</v>
      </c>
      <c r="F334" s="20">
        <f>ORISTANO!F43</f>
        <v>1076</v>
      </c>
      <c r="G334" s="20">
        <f>ORISTANO!G43</f>
        <v>37</v>
      </c>
      <c r="H334" s="20">
        <f>ORISTANO!H43</f>
        <v>33</v>
      </c>
      <c r="I334" s="20">
        <f>ORISTANO!I43</f>
        <v>70</v>
      </c>
      <c r="J334" s="55">
        <f>ORISTANO!J43</f>
        <v>1</v>
      </c>
      <c r="K334" s="20">
        <f>ORISTANO!K43</f>
        <v>0</v>
      </c>
      <c r="L334" s="20">
        <f>ORISTANO!L43</f>
        <v>0</v>
      </c>
      <c r="M334" s="20">
        <f>ORISTANO!M43</f>
        <v>0</v>
      </c>
      <c r="N334" s="20">
        <f>ORISTANO!N43</f>
        <v>0</v>
      </c>
      <c r="O334" s="20">
        <f>ORISTANO!O43</f>
        <v>0</v>
      </c>
      <c r="P334" s="20">
        <f>ORISTANO!P43</f>
        <v>0</v>
      </c>
      <c r="Q334" s="20">
        <f>ORISTANO!Q43</f>
        <v>0</v>
      </c>
    </row>
    <row r="335" spans="1:17" ht="12.75">
      <c r="A335" s="9" t="s">
        <v>134</v>
      </c>
      <c r="B335" s="16">
        <v>95034</v>
      </c>
      <c r="C335" s="16">
        <v>95034</v>
      </c>
      <c r="D335" s="20">
        <f>ORISTANO!D44</f>
        <v>243</v>
      </c>
      <c r="E335" s="20">
        <f>ORISTANO!E44</f>
        <v>272</v>
      </c>
      <c r="F335" s="20">
        <f>ORISTANO!F44</f>
        <v>515</v>
      </c>
      <c r="G335" s="20">
        <f>ORISTANO!G44</f>
        <v>43</v>
      </c>
      <c r="H335" s="20">
        <f>ORISTANO!H44</f>
        <v>33</v>
      </c>
      <c r="I335" s="20">
        <f>ORISTANO!I44</f>
        <v>76</v>
      </c>
      <c r="J335" s="55">
        <f>ORISTANO!J44</f>
        <v>1</v>
      </c>
      <c r="K335" s="20">
        <f>ORISTANO!K44</f>
        <v>0</v>
      </c>
      <c r="L335" s="20">
        <f>ORISTANO!L44</f>
        <v>0</v>
      </c>
      <c r="M335" s="20">
        <f>ORISTANO!M44</f>
        <v>0</v>
      </c>
      <c r="N335" s="20">
        <f>ORISTANO!N44</f>
        <v>0</v>
      </c>
      <c r="O335" s="20">
        <f>ORISTANO!O44</f>
        <v>0</v>
      </c>
      <c r="P335" s="20">
        <f>ORISTANO!P44</f>
        <v>0</v>
      </c>
      <c r="Q335" s="20">
        <f>ORISTANO!Q44</f>
        <v>0</v>
      </c>
    </row>
    <row r="336" spans="1:17" ht="12.75">
      <c r="A336" s="9" t="s">
        <v>135</v>
      </c>
      <c r="B336" s="16">
        <v>95035</v>
      </c>
      <c r="C336" s="16">
        <v>95035</v>
      </c>
      <c r="D336" s="20">
        <f>ORISTANO!D45</f>
        <v>775</v>
      </c>
      <c r="E336" s="20">
        <f>ORISTANO!E45</f>
        <v>804</v>
      </c>
      <c r="F336" s="20">
        <f>ORISTANO!F45</f>
        <v>1579</v>
      </c>
      <c r="G336" s="20">
        <f>ORISTANO!G45</f>
        <v>38</v>
      </c>
      <c r="H336" s="20">
        <f>ORISTANO!H45</f>
        <v>38</v>
      </c>
      <c r="I336" s="20">
        <f>ORISTANO!I45</f>
        <v>76</v>
      </c>
      <c r="J336" s="55">
        <f>ORISTANO!J45</f>
        <v>2</v>
      </c>
      <c r="K336" s="20">
        <f>ORISTANO!K45</f>
        <v>0</v>
      </c>
      <c r="L336" s="20">
        <f>ORISTANO!L45</f>
        <v>0</v>
      </c>
      <c r="M336" s="20">
        <f>ORISTANO!M45</f>
        <v>0</v>
      </c>
      <c r="N336" s="20">
        <f>ORISTANO!N45</f>
        <v>0</v>
      </c>
      <c r="O336" s="20">
        <f>ORISTANO!O45</f>
        <v>0</v>
      </c>
      <c r="P336" s="20">
        <f>ORISTANO!P45</f>
        <v>0</v>
      </c>
      <c r="Q336" s="20">
        <f>ORISTANO!Q45</f>
        <v>0</v>
      </c>
    </row>
    <row r="337" spans="1:17" ht="12.75">
      <c r="A337" s="9" t="s">
        <v>136</v>
      </c>
      <c r="B337" s="16">
        <v>95036</v>
      </c>
      <c r="C337" s="16">
        <v>95036</v>
      </c>
      <c r="D337" s="20">
        <f>ORISTANO!D46</f>
        <v>163</v>
      </c>
      <c r="E337" s="20">
        <f>ORISTANO!E46</f>
        <v>166</v>
      </c>
      <c r="F337" s="20">
        <f>ORISTANO!F46</f>
        <v>329</v>
      </c>
      <c r="G337" s="20">
        <f>ORISTANO!G46</f>
        <v>14</v>
      </c>
      <c r="H337" s="20">
        <f>ORISTANO!H46</f>
        <v>17</v>
      </c>
      <c r="I337" s="20">
        <f>ORISTANO!I46</f>
        <v>31</v>
      </c>
      <c r="J337" s="55">
        <f>ORISTANO!J46</f>
        <v>1</v>
      </c>
      <c r="K337" s="20">
        <f>ORISTANO!K46</f>
        <v>0</v>
      </c>
      <c r="L337" s="20">
        <f>ORISTANO!L46</f>
        <v>0</v>
      </c>
      <c r="M337" s="20">
        <f>ORISTANO!M46</f>
        <v>0</v>
      </c>
      <c r="N337" s="20">
        <f>ORISTANO!N46</f>
        <v>0</v>
      </c>
      <c r="O337" s="20">
        <f>ORISTANO!O46</f>
        <v>0</v>
      </c>
      <c r="P337" s="20">
        <f>ORISTANO!P46</f>
        <v>0</v>
      </c>
      <c r="Q337" s="20">
        <f>ORISTANO!Q46</f>
        <v>0</v>
      </c>
    </row>
    <row r="338" spans="1:17" ht="12.75">
      <c r="A338" s="9" t="s">
        <v>137</v>
      </c>
      <c r="B338" s="16">
        <v>95037</v>
      </c>
      <c r="C338" s="16">
        <v>95037</v>
      </c>
      <c r="D338" s="20">
        <f>ORISTANO!D47</f>
        <v>550</v>
      </c>
      <c r="E338" s="20">
        <f>ORISTANO!E47</f>
        <v>539</v>
      </c>
      <c r="F338" s="20">
        <f>ORISTANO!F47</f>
        <v>1089</v>
      </c>
      <c r="G338" s="20">
        <f>ORISTANO!G47</f>
        <v>38</v>
      </c>
      <c r="H338" s="20">
        <f>ORISTANO!H47</f>
        <v>29</v>
      </c>
      <c r="I338" s="20">
        <f>ORISTANO!I47</f>
        <v>67</v>
      </c>
      <c r="J338" s="55">
        <f>ORISTANO!J47</f>
        <v>2</v>
      </c>
      <c r="K338" s="20">
        <f>ORISTANO!K47</f>
        <v>0</v>
      </c>
      <c r="L338" s="20">
        <f>ORISTANO!L47</f>
        <v>0</v>
      </c>
      <c r="M338" s="20">
        <f>ORISTANO!M47</f>
        <v>0</v>
      </c>
      <c r="N338" s="20">
        <f>ORISTANO!N47</f>
        <v>0</v>
      </c>
      <c r="O338" s="20">
        <f>ORISTANO!O47</f>
        <v>0</v>
      </c>
      <c r="P338" s="20">
        <f>ORISTANO!P47</f>
        <v>0</v>
      </c>
      <c r="Q338" s="20">
        <f>ORISTANO!Q47</f>
        <v>0</v>
      </c>
    </row>
    <row r="339" spans="1:17" ht="12.75">
      <c r="A339" s="9" t="s">
        <v>91</v>
      </c>
      <c r="B339" s="16">
        <v>95038</v>
      </c>
      <c r="C339" s="16">
        <v>95038</v>
      </c>
      <c r="D339" s="20">
        <f>ORISTANO!D48</f>
        <v>13257</v>
      </c>
      <c r="E339" s="20">
        <f>ORISTANO!E48</f>
        <v>14749</v>
      </c>
      <c r="F339" s="20">
        <f>ORISTANO!F48</f>
        <v>28006</v>
      </c>
      <c r="G339" s="20">
        <f>ORISTANO!G48</f>
        <v>545</v>
      </c>
      <c r="H339" s="20">
        <f>ORISTANO!H48</f>
        <v>448</v>
      </c>
      <c r="I339" s="20">
        <f>ORISTANO!I48</f>
        <v>993</v>
      </c>
      <c r="J339" s="55">
        <f>ORISTANO!J48</f>
        <v>34</v>
      </c>
      <c r="K339" s="20">
        <f>ORISTANO!K48</f>
        <v>2</v>
      </c>
      <c r="L339" s="20">
        <f>ORISTANO!L48</f>
        <v>2</v>
      </c>
      <c r="M339" s="20">
        <f>ORISTANO!M48</f>
        <v>1</v>
      </c>
      <c r="N339" s="20">
        <f>ORISTANO!N48</f>
        <v>1</v>
      </c>
      <c r="O339" s="20">
        <f>ORISTANO!O48</f>
        <v>0</v>
      </c>
      <c r="P339" s="20">
        <f>ORISTANO!P48</f>
        <v>0</v>
      </c>
      <c r="Q339" s="20">
        <f>ORISTANO!Q48</f>
        <v>0</v>
      </c>
    </row>
    <row r="340" spans="1:17" ht="12.75">
      <c r="A340" s="9" t="s">
        <v>138</v>
      </c>
      <c r="B340" s="16">
        <v>95039</v>
      </c>
      <c r="C340" s="16">
        <v>95039</v>
      </c>
      <c r="D340" s="20">
        <f>ORISTANO!D49</f>
        <v>625</v>
      </c>
      <c r="E340" s="20">
        <f>ORISTANO!E49</f>
        <v>623</v>
      </c>
      <c r="F340" s="20">
        <f>ORISTANO!F49</f>
        <v>1248</v>
      </c>
      <c r="G340" s="20">
        <f>ORISTANO!G49</f>
        <v>12</v>
      </c>
      <c r="H340" s="20">
        <f>ORISTANO!H49</f>
        <v>8</v>
      </c>
      <c r="I340" s="20">
        <f>ORISTANO!I49</f>
        <v>20</v>
      </c>
      <c r="J340" s="55">
        <f>ORISTANO!J49</f>
        <v>2</v>
      </c>
      <c r="K340" s="20">
        <f>ORISTANO!K49</f>
        <v>0</v>
      </c>
      <c r="L340" s="20">
        <f>ORISTANO!L49</f>
        <v>0</v>
      </c>
      <c r="M340" s="20">
        <f>ORISTANO!M49</f>
        <v>0</v>
      </c>
      <c r="N340" s="20">
        <f>ORISTANO!N49</f>
        <v>0</v>
      </c>
      <c r="O340" s="20">
        <f>ORISTANO!O49</f>
        <v>0</v>
      </c>
      <c r="P340" s="20">
        <f>ORISTANO!P49</f>
        <v>0</v>
      </c>
      <c r="Q340" s="20">
        <f>ORISTANO!Q49</f>
        <v>0</v>
      </c>
    </row>
    <row r="341" spans="1:17" ht="12.75">
      <c r="A341" s="9" t="s">
        <v>139</v>
      </c>
      <c r="B341" s="16">
        <v>95040</v>
      </c>
      <c r="C341" s="16">
        <v>95040</v>
      </c>
      <c r="D341" s="20">
        <f>ORISTANO!D50</f>
        <v>141</v>
      </c>
      <c r="E341" s="20">
        <f>ORISTANO!E50</f>
        <v>137</v>
      </c>
      <c r="F341" s="20">
        <f>ORISTANO!F50</f>
        <v>278</v>
      </c>
      <c r="G341" s="20">
        <f>ORISTANO!G50</f>
        <v>10</v>
      </c>
      <c r="H341" s="20">
        <f>ORISTANO!H50</f>
        <v>7</v>
      </c>
      <c r="I341" s="20">
        <f>ORISTANO!I50</f>
        <v>17</v>
      </c>
      <c r="J341" s="55">
        <f>ORISTANO!J50</f>
        <v>1</v>
      </c>
      <c r="K341" s="20">
        <f>ORISTANO!K50</f>
        <v>0</v>
      </c>
      <c r="L341" s="20">
        <f>ORISTANO!L50</f>
        <v>0</v>
      </c>
      <c r="M341" s="20">
        <f>ORISTANO!M50</f>
        <v>0</v>
      </c>
      <c r="N341" s="20">
        <f>ORISTANO!N50</f>
        <v>0</v>
      </c>
      <c r="O341" s="20">
        <f>ORISTANO!O50</f>
        <v>0</v>
      </c>
      <c r="P341" s="20">
        <f>ORISTANO!P50</f>
        <v>0</v>
      </c>
      <c r="Q341" s="20">
        <f>ORISTANO!Q50</f>
        <v>0</v>
      </c>
    </row>
    <row r="342" spans="1:17" ht="12.75">
      <c r="A342" s="9" t="s">
        <v>140</v>
      </c>
      <c r="B342" s="16">
        <v>95041</v>
      </c>
      <c r="C342" s="16">
        <v>95041</v>
      </c>
      <c r="D342" s="20">
        <f>ORISTANO!D51</f>
        <v>1043</v>
      </c>
      <c r="E342" s="20">
        <f>ORISTANO!E51</f>
        <v>1037</v>
      </c>
      <c r="F342" s="20">
        <f>ORISTANO!F51</f>
        <v>2080</v>
      </c>
      <c r="G342" s="20">
        <f>ORISTANO!G51</f>
        <v>77</v>
      </c>
      <c r="H342" s="20">
        <f>ORISTANO!H51</f>
        <v>56</v>
      </c>
      <c r="I342" s="20">
        <f>ORISTANO!I51</f>
        <v>133</v>
      </c>
      <c r="J342" s="55">
        <f>ORISTANO!J51</f>
        <v>3</v>
      </c>
      <c r="K342" s="20">
        <f>ORISTANO!K51</f>
        <v>0</v>
      </c>
      <c r="L342" s="20">
        <f>ORISTANO!L51</f>
        <v>0</v>
      </c>
      <c r="M342" s="20">
        <f>ORISTANO!M51</f>
        <v>0</v>
      </c>
      <c r="N342" s="20">
        <f>ORISTANO!N51</f>
        <v>0</v>
      </c>
      <c r="O342" s="20">
        <f>ORISTANO!O51</f>
        <v>0</v>
      </c>
      <c r="P342" s="20">
        <f>ORISTANO!P51</f>
        <v>0</v>
      </c>
      <c r="Q342" s="20">
        <f>ORISTANO!Q51</f>
        <v>0</v>
      </c>
    </row>
    <row r="343" spans="1:17" ht="12.75">
      <c r="A343" s="9" t="s">
        <v>141</v>
      </c>
      <c r="B343" s="16">
        <v>95042</v>
      </c>
      <c r="C343" s="16">
        <v>95042</v>
      </c>
      <c r="D343" s="20">
        <f>ORISTANO!D52</f>
        <v>119</v>
      </c>
      <c r="E343" s="20">
        <f>ORISTANO!E52</f>
        <v>122</v>
      </c>
      <c r="F343" s="20">
        <f>ORISTANO!F52</f>
        <v>241</v>
      </c>
      <c r="G343" s="20">
        <f>ORISTANO!G52</f>
        <v>7</v>
      </c>
      <c r="H343" s="20">
        <f>ORISTANO!H52</f>
        <v>5</v>
      </c>
      <c r="I343" s="20">
        <f>ORISTANO!I52</f>
        <v>12</v>
      </c>
      <c r="J343" s="55">
        <f>ORISTANO!J52</f>
        <v>1</v>
      </c>
      <c r="K343" s="20">
        <f>ORISTANO!K52</f>
        <v>0</v>
      </c>
      <c r="L343" s="20">
        <f>ORISTANO!L52</f>
        <v>0</v>
      </c>
      <c r="M343" s="20">
        <f>ORISTANO!M52</f>
        <v>0</v>
      </c>
      <c r="N343" s="20">
        <f>ORISTANO!N52</f>
        <v>0</v>
      </c>
      <c r="O343" s="20">
        <f>ORISTANO!O52</f>
        <v>0</v>
      </c>
      <c r="P343" s="20">
        <f>ORISTANO!P52</f>
        <v>0</v>
      </c>
      <c r="Q343" s="20">
        <f>ORISTANO!Q52</f>
        <v>0</v>
      </c>
    </row>
    <row r="344" spans="1:17" ht="12.75">
      <c r="A344" s="9" t="s">
        <v>142</v>
      </c>
      <c r="B344" s="16">
        <v>95043</v>
      </c>
      <c r="C344" s="16">
        <v>95043</v>
      </c>
      <c r="D344" s="20">
        <f>ORISTANO!D53</f>
        <v>1025</v>
      </c>
      <c r="E344" s="20">
        <f>ORISTANO!E53</f>
        <v>988</v>
      </c>
      <c r="F344" s="20">
        <f>ORISTANO!F53</f>
        <v>2013</v>
      </c>
      <c r="G344" s="20">
        <f>ORISTANO!G53</f>
        <v>81</v>
      </c>
      <c r="H344" s="20">
        <f>ORISTANO!H53</f>
        <v>75</v>
      </c>
      <c r="I344" s="20">
        <f>ORISTANO!I53</f>
        <v>156</v>
      </c>
      <c r="J344" s="55">
        <f>ORISTANO!J53</f>
        <v>2</v>
      </c>
      <c r="K344" s="20">
        <f>ORISTANO!K53</f>
        <v>0</v>
      </c>
      <c r="L344" s="20">
        <f>ORISTANO!L53</f>
        <v>0</v>
      </c>
      <c r="M344" s="20">
        <f>ORISTANO!M53</f>
        <v>0</v>
      </c>
      <c r="N344" s="20">
        <f>ORISTANO!N53</f>
        <v>0</v>
      </c>
      <c r="O344" s="20">
        <f>ORISTANO!O53</f>
        <v>0</v>
      </c>
      <c r="P344" s="20">
        <f>ORISTANO!P53</f>
        <v>0</v>
      </c>
      <c r="Q344" s="20">
        <f>ORISTANO!Q53</f>
        <v>0</v>
      </c>
    </row>
    <row r="345" spans="1:17" ht="12.75">
      <c r="A345" s="9" t="s">
        <v>143</v>
      </c>
      <c r="B345" s="16">
        <v>95044</v>
      </c>
      <c r="C345" s="16">
        <v>95044</v>
      </c>
      <c r="D345" s="20">
        <f>ORISTANO!D54</f>
        <v>408</v>
      </c>
      <c r="E345" s="20">
        <f>ORISTANO!E54</f>
        <v>407</v>
      </c>
      <c r="F345" s="20">
        <f>ORISTANO!F54</f>
        <v>815</v>
      </c>
      <c r="G345" s="20">
        <f>ORISTANO!G54</f>
        <v>108</v>
      </c>
      <c r="H345" s="20">
        <f>ORISTANO!H54</f>
        <v>86</v>
      </c>
      <c r="I345" s="20">
        <f>ORISTANO!I54</f>
        <v>194</v>
      </c>
      <c r="J345" s="55">
        <f>ORISTANO!J54</f>
        <v>1</v>
      </c>
      <c r="K345" s="20">
        <f>ORISTANO!K54</f>
        <v>0</v>
      </c>
      <c r="L345" s="20">
        <f>ORISTANO!L54</f>
        <v>0</v>
      </c>
      <c r="M345" s="20">
        <f>ORISTANO!M54</f>
        <v>0</v>
      </c>
      <c r="N345" s="20">
        <f>ORISTANO!N54</f>
        <v>0</v>
      </c>
      <c r="O345" s="20">
        <f>ORISTANO!O54</f>
        <v>0</v>
      </c>
      <c r="P345" s="20">
        <f>ORISTANO!P54</f>
        <v>0</v>
      </c>
      <c r="Q345" s="20">
        <f>ORISTANO!Q54</f>
        <v>0</v>
      </c>
    </row>
    <row r="346" spans="1:17" ht="12.75">
      <c r="A346" s="9" t="s">
        <v>145</v>
      </c>
      <c r="B346" s="16">
        <v>95045</v>
      </c>
      <c r="C346" s="16">
        <v>95045</v>
      </c>
      <c r="D346" s="20">
        <f>ORISTANO!D56</f>
        <v>1484</v>
      </c>
      <c r="E346" s="20">
        <f>ORISTANO!E56</f>
        <v>1512</v>
      </c>
      <c r="F346" s="20">
        <f>ORISTANO!F56</f>
        <v>2996</v>
      </c>
      <c r="G346" s="20">
        <f>ORISTANO!G56</f>
        <v>179</v>
      </c>
      <c r="H346" s="20">
        <f>ORISTANO!H56</f>
        <v>157</v>
      </c>
      <c r="I346" s="20">
        <f>ORISTANO!I56</f>
        <v>336</v>
      </c>
      <c r="J346" s="55">
        <f>ORISTANO!J56</f>
        <v>4</v>
      </c>
      <c r="K346" s="20">
        <f>ORISTANO!K56</f>
        <v>0</v>
      </c>
      <c r="L346" s="20">
        <f>ORISTANO!L56</f>
        <v>0</v>
      </c>
      <c r="M346" s="20">
        <f>ORISTANO!M56</f>
        <v>0</v>
      </c>
      <c r="N346" s="20">
        <f>ORISTANO!N56</f>
        <v>0</v>
      </c>
      <c r="O346" s="20">
        <f>ORISTANO!O56</f>
        <v>2</v>
      </c>
      <c r="P346" s="20">
        <f>ORISTANO!P56</f>
        <v>1</v>
      </c>
      <c r="Q346" s="20">
        <f>ORISTANO!Q56</f>
        <v>3</v>
      </c>
    </row>
    <row r="347" spans="1:17" ht="12.75">
      <c r="A347" s="9" t="s">
        <v>146</v>
      </c>
      <c r="B347" s="16">
        <v>95046</v>
      </c>
      <c r="C347" s="16">
        <v>95046</v>
      </c>
      <c r="D347" s="20">
        <f>ORISTANO!D57</f>
        <v>1211</v>
      </c>
      <c r="E347" s="20">
        <f>ORISTANO!E57</f>
        <v>1174</v>
      </c>
      <c r="F347" s="20">
        <f>ORISTANO!F57</f>
        <v>2385</v>
      </c>
      <c r="G347" s="20">
        <f>ORISTANO!G57</f>
        <v>84</v>
      </c>
      <c r="H347" s="20">
        <f>ORISTANO!H57</f>
        <v>48</v>
      </c>
      <c r="I347" s="20">
        <f>ORISTANO!I57</f>
        <v>132</v>
      </c>
      <c r="J347" s="55">
        <f>ORISTANO!J57</f>
        <v>3</v>
      </c>
      <c r="K347" s="20">
        <f>ORISTANO!K57</f>
        <v>0</v>
      </c>
      <c r="L347" s="20">
        <f>ORISTANO!L57</f>
        <v>0</v>
      </c>
      <c r="M347" s="20">
        <f>ORISTANO!M57</f>
        <v>0</v>
      </c>
      <c r="N347" s="20">
        <f>ORISTANO!N57</f>
        <v>0</v>
      </c>
      <c r="O347" s="20">
        <f>ORISTANO!O57</f>
        <v>0</v>
      </c>
      <c r="P347" s="20">
        <f>ORISTANO!P57</f>
        <v>0</v>
      </c>
      <c r="Q347" s="20">
        <f>ORISTANO!Q57</f>
        <v>0</v>
      </c>
    </row>
    <row r="348" spans="1:17" ht="12.75">
      <c r="A348" s="9" t="s">
        <v>148</v>
      </c>
      <c r="B348" s="16">
        <v>95047</v>
      </c>
      <c r="C348" s="16">
        <v>95047</v>
      </c>
      <c r="D348" s="20">
        <f>ORISTANO!D59</f>
        <v>2048</v>
      </c>
      <c r="E348" s="20">
        <f>ORISTANO!E59</f>
        <v>2087</v>
      </c>
      <c r="F348" s="20">
        <f>ORISTANO!F59</f>
        <v>4135</v>
      </c>
      <c r="G348" s="20">
        <f>ORISTANO!G59</f>
        <v>42</v>
      </c>
      <c r="H348" s="20">
        <f>ORISTANO!H59</f>
        <v>38</v>
      </c>
      <c r="I348" s="20">
        <f>ORISTANO!I59</f>
        <v>80</v>
      </c>
      <c r="J348" s="55">
        <f>ORISTANO!J59</f>
        <v>4</v>
      </c>
      <c r="K348" s="20">
        <f>ORISTANO!K59</f>
        <v>0</v>
      </c>
      <c r="L348" s="20">
        <f>ORISTANO!L59</f>
        <v>0</v>
      </c>
      <c r="M348" s="20">
        <f>ORISTANO!M59</f>
        <v>0</v>
      </c>
      <c r="N348" s="20">
        <f>ORISTANO!N59</f>
        <v>0</v>
      </c>
      <c r="O348" s="20">
        <f>ORISTANO!O59</f>
        <v>0</v>
      </c>
      <c r="P348" s="20">
        <f>ORISTANO!P59</f>
        <v>0</v>
      </c>
      <c r="Q348" s="20">
        <f>ORISTANO!Q59</f>
        <v>0</v>
      </c>
    </row>
    <row r="349" spans="1:17" ht="12.75">
      <c r="A349" s="9" t="s">
        <v>174</v>
      </c>
      <c r="B349" s="16">
        <v>95048</v>
      </c>
      <c r="C349" s="16">
        <v>95048</v>
      </c>
      <c r="D349" s="20">
        <f>ORISTANO!D85</f>
        <v>209</v>
      </c>
      <c r="E349" s="20">
        <f>ORISTANO!E85</f>
        <v>204</v>
      </c>
      <c r="F349" s="20">
        <f>ORISTANO!F85</f>
        <v>413</v>
      </c>
      <c r="G349" s="20">
        <f>ORISTANO!G85</f>
        <v>45</v>
      </c>
      <c r="H349" s="20">
        <f>ORISTANO!H85</f>
        <v>32</v>
      </c>
      <c r="I349" s="20">
        <f>ORISTANO!I85</f>
        <v>77</v>
      </c>
      <c r="J349" s="55">
        <f>ORISTANO!J85</f>
        <v>1</v>
      </c>
      <c r="K349" s="20">
        <f>ORISTANO!K85</f>
        <v>0</v>
      </c>
      <c r="L349" s="20">
        <f>ORISTANO!L85</f>
        <v>0</v>
      </c>
      <c r="M349" s="20">
        <f>ORISTANO!M85</f>
        <v>0</v>
      </c>
      <c r="N349" s="20">
        <f>ORISTANO!N85</f>
        <v>0</v>
      </c>
      <c r="O349" s="20">
        <f>ORISTANO!O85</f>
        <v>0</v>
      </c>
      <c r="P349" s="20">
        <f>ORISTANO!P85</f>
        <v>0</v>
      </c>
      <c r="Q349" s="20">
        <f>ORISTANO!Q85</f>
        <v>0</v>
      </c>
    </row>
    <row r="350" spans="1:17" ht="12.75">
      <c r="A350" s="9" t="s">
        <v>149</v>
      </c>
      <c r="B350" s="16">
        <v>95049</v>
      </c>
      <c r="C350" s="16">
        <v>95049</v>
      </c>
      <c r="D350" s="20">
        <f>ORISTANO!D60</f>
        <v>1229</v>
      </c>
      <c r="E350" s="20">
        <f>ORISTANO!E60</f>
        <v>1275</v>
      </c>
      <c r="F350" s="20">
        <f>ORISTANO!F60</f>
        <v>2504</v>
      </c>
      <c r="G350" s="20">
        <f>ORISTANO!G60</f>
        <v>209</v>
      </c>
      <c r="H350" s="20">
        <f>ORISTANO!H60</f>
        <v>219</v>
      </c>
      <c r="I350" s="20">
        <f>ORISTANO!I60</f>
        <v>428</v>
      </c>
      <c r="J350" s="55">
        <f>ORISTANO!J60</f>
        <v>3</v>
      </c>
      <c r="K350" s="20">
        <f>ORISTANO!K60</f>
        <v>0</v>
      </c>
      <c r="L350" s="20">
        <f>ORISTANO!L60</f>
        <v>0</v>
      </c>
      <c r="M350" s="20">
        <f>ORISTANO!M60</f>
        <v>0</v>
      </c>
      <c r="N350" s="20">
        <f>ORISTANO!N60</f>
        <v>0</v>
      </c>
      <c r="O350" s="20">
        <f>ORISTANO!O60</f>
        <v>0</v>
      </c>
      <c r="P350" s="20">
        <f>ORISTANO!P60</f>
        <v>2</v>
      </c>
      <c r="Q350" s="20">
        <f>ORISTANO!Q60</f>
        <v>2</v>
      </c>
    </row>
    <row r="351" spans="1:17" ht="12.75">
      <c r="A351" s="9" t="s">
        <v>147</v>
      </c>
      <c r="B351" s="16">
        <v>95050</v>
      </c>
      <c r="C351" s="16">
        <v>95050</v>
      </c>
      <c r="D351" s="20">
        <f>ORISTANO!D58</f>
        <v>1202</v>
      </c>
      <c r="E351" s="20">
        <f>ORISTANO!E58</f>
        <v>1148</v>
      </c>
      <c r="F351" s="20">
        <f>ORISTANO!F58</f>
        <v>2350</v>
      </c>
      <c r="G351" s="20">
        <f>ORISTANO!G58</f>
        <v>109</v>
      </c>
      <c r="H351" s="20">
        <f>ORISTANO!H58</f>
        <v>77</v>
      </c>
      <c r="I351" s="20">
        <f>ORISTANO!I58</f>
        <v>186</v>
      </c>
      <c r="J351" s="55">
        <f>ORISTANO!J58</f>
        <v>3</v>
      </c>
      <c r="K351" s="20">
        <f>ORISTANO!K58</f>
        <v>0</v>
      </c>
      <c r="L351" s="20">
        <f>ORISTANO!L58</f>
        <v>0</v>
      </c>
      <c r="M351" s="20">
        <f>ORISTANO!M58</f>
        <v>0</v>
      </c>
      <c r="N351" s="20">
        <f>ORISTANO!N58</f>
        <v>0</v>
      </c>
      <c r="O351" s="20">
        <f>ORISTANO!O58</f>
        <v>0</v>
      </c>
      <c r="P351" s="20">
        <f>ORISTANO!P58</f>
        <v>0</v>
      </c>
      <c r="Q351" s="20">
        <f>ORISTANO!Q58</f>
        <v>0</v>
      </c>
    </row>
    <row r="352" spans="1:17" ht="12.75">
      <c r="A352" s="9" t="s">
        <v>150</v>
      </c>
      <c r="B352" s="16">
        <v>95051</v>
      </c>
      <c r="C352" s="16">
        <v>95051</v>
      </c>
      <c r="D352" s="20">
        <f>ORISTANO!D61</f>
        <v>747</v>
      </c>
      <c r="E352" s="20">
        <f>ORISTANO!E61</f>
        <v>838</v>
      </c>
      <c r="F352" s="20">
        <f>ORISTANO!F61</f>
        <v>1585</v>
      </c>
      <c r="G352" s="20">
        <f>ORISTANO!G61</f>
        <v>130</v>
      </c>
      <c r="H352" s="20">
        <f>ORISTANO!H61</f>
        <v>135</v>
      </c>
      <c r="I352" s="20">
        <f>ORISTANO!I61</f>
        <v>265</v>
      </c>
      <c r="J352" s="55">
        <f>ORISTANO!J61</f>
        <v>2</v>
      </c>
      <c r="K352" s="20">
        <f>ORISTANO!K61</f>
        <v>0</v>
      </c>
      <c r="L352" s="20">
        <f>ORISTANO!L61</f>
        <v>1</v>
      </c>
      <c r="M352" s="20">
        <f>ORISTANO!M61</f>
        <v>0</v>
      </c>
      <c r="N352" s="20">
        <f>ORISTANO!N61</f>
        <v>0</v>
      </c>
      <c r="O352" s="20">
        <f>ORISTANO!O61</f>
        <v>0</v>
      </c>
      <c r="P352" s="20">
        <f>ORISTANO!P61</f>
        <v>0</v>
      </c>
      <c r="Q352" s="20">
        <f>ORISTANO!Q61</f>
        <v>0</v>
      </c>
    </row>
    <row r="353" spans="1:17" ht="12.75">
      <c r="A353" s="9" t="s">
        <v>151</v>
      </c>
      <c r="B353" s="16">
        <v>95052</v>
      </c>
      <c r="C353" s="16">
        <v>95052</v>
      </c>
      <c r="D353" s="20">
        <f>ORISTANO!D62</f>
        <v>950</v>
      </c>
      <c r="E353" s="20">
        <f>ORISTANO!E62</f>
        <v>1025</v>
      </c>
      <c r="F353" s="20">
        <f>ORISTANO!F62</f>
        <v>1975</v>
      </c>
      <c r="G353" s="20">
        <f>ORISTANO!G62</f>
        <v>72</v>
      </c>
      <c r="H353" s="20">
        <f>ORISTANO!H62</f>
        <v>58</v>
      </c>
      <c r="I353" s="20">
        <f>ORISTANO!I62</f>
        <v>130</v>
      </c>
      <c r="J353" s="55">
        <f>ORISTANO!J62</f>
        <v>2</v>
      </c>
      <c r="K353" s="20">
        <f>ORISTANO!K62</f>
        <v>0</v>
      </c>
      <c r="L353" s="20">
        <f>ORISTANO!L62</f>
        <v>0</v>
      </c>
      <c r="M353" s="20">
        <f>ORISTANO!M62</f>
        <v>0</v>
      </c>
      <c r="N353" s="20">
        <f>ORISTANO!N62</f>
        <v>0</v>
      </c>
      <c r="O353" s="20">
        <f>ORISTANO!O62</f>
        <v>0</v>
      </c>
      <c r="P353" s="20">
        <f>ORISTANO!P62</f>
        <v>0</v>
      </c>
      <c r="Q353" s="20">
        <f>ORISTANO!Q62</f>
        <v>0</v>
      </c>
    </row>
    <row r="354" spans="1:17" ht="12.75">
      <c r="A354" s="9" t="s">
        <v>152</v>
      </c>
      <c r="B354" s="16">
        <v>95053</v>
      </c>
      <c r="C354" s="16">
        <v>95053</v>
      </c>
      <c r="D354" s="20">
        <f>ORISTANO!D63</f>
        <v>859</v>
      </c>
      <c r="E354" s="20">
        <f>ORISTANO!E63</f>
        <v>862</v>
      </c>
      <c r="F354" s="20">
        <f>ORISTANO!F63</f>
        <v>1721</v>
      </c>
      <c r="G354" s="20">
        <f>ORISTANO!G63</f>
        <v>89</v>
      </c>
      <c r="H354" s="20">
        <f>ORISTANO!H63</f>
        <v>86</v>
      </c>
      <c r="I354" s="20">
        <f>ORISTANO!I63</f>
        <v>175</v>
      </c>
      <c r="J354" s="55">
        <f>ORISTANO!J63</f>
        <v>2</v>
      </c>
      <c r="K354" s="20">
        <f>ORISTANO!K63</f>
        <v>0</v>
      </c>
      <c r="L354" s="20">
        <f>ORISTANO!L63</f>
        <v>0</v>
      </c>
      <c r="M354" s="20">
        <f>ORISTANO!M63</f>
        <v>0</v>
      </c>
      <c r="N354" s="20">
        <f>ORISTANO!N63</f>
        <v>0</v>
      </c>
      <c r="O354" s="20">
        <f>ORISTANO!O63</f>
        <v>0</v>
      </c>
      <c r="P354" s="20">
        <f>ORISTANO!P63</f>
        <v>0</v>
      </c>
      <c r="Q354" s="20">
        <f>ORISTANO!Q63</f>
        <v>0</v>
      </c>
    </row>
    <row r="355" spans="1:17" ht="12.75">
      <c r="A355" s="9" t="s">
        <v>153</v>
      </c>
      <c r="B355" s="16">
        <v>95054</v>
      </c>
      <c r="C355" s="16">
        <v>95054</v>
      </c>
      <c r="D355" s="20">
        <f>ORISTANO!D64</f>
        <v>310</v>
      </c>
      <c r="E355" s="20">
        <f>ORISTANO!E64</f>
        <v>295</v>
      </c>
      <c r="F355" s="20">
        <f>ORISTANO!F64</f>
        <v>605</v>
      </c>
      <c r="G355" s="20">
        <f>ORISTANO!G64</f>
        <v>116</v>
      </c>
      <c r="H355" s="20">
        <f>ORISTANO!H64</f>
        <v>87</v>
      </c>
      <c r="I355" s="20">
        <f>ORISTANO!I64</f>
        <v>203</v>
      </c>
      <c r="J355" s="55">
        <f>ORISTANO!J64</f>
        <v>1</v>
      </c>
      <c r="K355" s="20">
        <f>ORISTANO!K64</f>
        <v>0</v>
      </c>
      <c r="L355" s="20">
        <f>ORISTANO!L64</f>
        <v>0</v>
      </c>
      <c r="M355" s="20">
        <f>ORISTANO!M64</f>
        <v>0</v>
      </c>
      <c r="N355" s="20">
        <f>ORISTANO!N64</f>
        <v>0</v>
      </c>
      <c r="O355" s="20">
        <f>ORISTANO!O64</f>
        <v>0</v>
      </c>
      <c r="P355" s="20">
        <f>ORISTANO!P64</f>
        <v>0</v>
      </c>
      <c r="Q355" s="20">
        <f>ORISTANO!Q64</f>
        <v>0</v>
      </c>
    </row>
    <row r="356" spans="1:17" ht="12.75">
      <c r="A356" s="9" t="s">
        <v>154</v>
      </c>
      <c r="B356" s="16">
        <v>95055</v>
      </c>
      <c r="C356" s="16">
        <v>95055</v>
      </c>
      <c r="D356" s="20">
        <f>ORISTANO!D65</f>
        <v>90</v>
      </c>
      <c r="E356" s="20">
        <f>ORISTANO!E65</f>
        <v>121</v>
      </c>
      <c r="F356" s="20">
        <f>ORISTANO!F65</f>
        <v>211</v>
      </c>
      <c r="G356" s="20">
        <f>ORISTANO!G65</f>
        <v>29</v>
      </c>
      <c r="H356" s="20">
        <f>ORISTANO!H65</f>
        <v>36</v>
      </c>
      <c r="I356" s="20">
        <f>ORISTANO!I65</f>
        <v>65</v>
      </c>
      <c r="J356" s="55">
        <f>ORISTANO!J65</f>
        <v>1</v>
      </c>
      <c r="K356" s="20">
        <f>ORISTANO!K65</f>
        <v>0</v>
      </c>
      <c r="L356" s="20">
        <f>ORISTANO!L65</f>
        <v>0</v>
      </c>
      <c r="M356" s="20">
        <f>ORISTANO!M65</f>
        <v>0</v>
      </c>
      <c r="N356" s="20">
        <f>ORISTANO!N65</f>
        <v>0</v>
      </c>
      <c r="O356" s="20">
        <f>ORISTANO!O65</f>
        <v>0</v>
      </c>
      <c r="P356" s="20">
        <f>ORISTANO!P65</f>
        <v>0</v>
      </c>
      <c r="Q356" s="20">
        <f>ORISTANO!Q65</f>
        <v>0</v>
      </c>
    </row>
    <row r="357" spans="1:17" ht="12.75">
      <c r="A357" s="9" t="s">
        <v>155</v>
      </c>
      <c r="B357" s="16">
        <v>95056</v>
      </c>
      <c r="C357" s="16">
        <v>95056</v>
      </c>
      <c r="D357" s="20">
        <f>ORISTANO!D66</f>
        <v>436</v>
      </c>
      <c r="E357" s="20">
        <f>ORISTANO!E66</f>
        <v>425</v>
      </c>
      <c r="F357" s="20">
        <f>ORISTANO!F66</f>
        <v>861</v>
      </c>
      <c r="G357" s="20">
        <f>ORISTANO!G66</f>
        <v>19</v>
      </c>
      <c r="H357" s="20">
        <f>ORISTANO!H66</f>
        <v>12</v>
      </c>
      <c r="I357" s="20">
        <f>ORISTANO!I66</f>
        <v>31</v>
      </c>
      <c r="J357" s="55">
        <f>ORISTANO!J66</f>
        <v>1</v>
      </c>
      <c r="K357" s="20">
        <f>ORISTANO!K66</f>
        <v>0</v>
      </c>
      <c r="L357" s="20">
        <f>ORISTANO!L66</f>
        <v>0</v>
      </c>
      <c r="M357" s="20">
        <f>ORISTANO!M66</f>
        <v>0</v>
      </c>
      <c r="N357" s="20">
        <f>ORISTANO!N66</f>
        <v>0</v>
      </c>
      <c r="O357" s="20">
        <f>ORISTANO!O66</f>
        <v>0</v>
      </c>
      <c r="P357" s="20">
        <f>ORISTANO!P66</f>
        <v>0</v>
      </c>
      <c r="Q357" s="20">
        <f>ORISTANO!Q66</f>
        <v>0</v>
      </c>
    </row>
    <row r="358" spans="1:17" ht="12.75">
      <c r="A358" s="9" t="s">
        <v>156</v>
      </c>
      <c r="B358" s="16">
        <v>95057</v>
      </c>
      <c r="C358" s="16">
        <v>95057</v>
      </c>
      <c r="D358" s="20">
        <f>ORISTANO!D67</f>
        <v>385</v>
      </c>
      <c r="E358" s="20">
        <f>ORISTANO!E67</f>
        <v>362</v>
      </c>
      <c r="F358" s="20">
        <f>ORISTANO!F67</f>
        <v>747</v>
      </c>
      <c r="G358" s="20">
        <f>ORISTANO!G67</f>
        <v>23</v>
      </c>
      <c r="H358" s="20">
        <f>ORISTANO!H67</f>
        <v>20</v>
      </c>
      <c r="I358" s="20">
        <f>ORISTANO!I67</f>
        <v>43</v>
      </c>
      <c r="J358" s="55">
        <f>ORISTANO!J67</f>
        <v>1</v>
      </c>
      <c r="K358" s="20">
        <f>ORISTANO!K67</f>
        <v>0</v>
      </c>
      <c r="L358" s="20">
        <f>ORISTANO!L67</f>
        <v>0</v>
      </c>
      <c r="M358" s="20">
        <f>ORISTANO!M67</f>
        <v>0</v>
      </c>
      <c r="N358" s="20">
        <f>ORISTANO!N67</f>
        <v>0</v>
      </c>
      <c r="O358" s="20">
        <f>ORISTANO!O67</f>
        <v>0</v>
      </c>
      <c r="P358" s="20">
        <f>ORISTANO!P67</f>
        <v>0</v>
      </c>
      <c r="Q358" s="20">
        <f>ORISTANO!Q67</f>
        <v>0</v>
      </c>
    </row>
    <row r="359" spans="1:17" ht="12.75">
      <c r="A359" s="9" t="s">
        <v>158</v>
      </c>
      <c r="B359" s="16">
        <v>95058</v>
      </c>
      <c r="C359" s="16">
        <v>95058</v>
      </c>
      <c r="D359" s="20">
        <f>ORISTANO!D69</f>
        <v>183</v>
      </c>
      <c r="E359" s="20">
        <f>ORISTANO!E69</f>
        <v>155</v>
      </c>
      <c r="F359" s="20">
        <f>ORISTANO!F69</f>
        <v>338</v>
      </c>
      <c r="G359" s="20">
        <f>ORISTANO!G69</f>
        <v>16</v>
      </c>
      <c r="H359" s="20">
        <f>ORISTANO!H69</f>
        <v>14</v>
      </c>
      <c r="I359" s="20">
        <f>ORISTANO!I69</f>
        <v>30</v>
      </c>
      <c r="J359" s="55">
        <f>ORISTANO!J69</f>
        <v>1</v>
      </c>
      <c r="K359" s="20">
        <f>ORISTANO!K69</f>
        <v>0</v>
      </c>
      <c r="L359" s="20">
        <f>ORISTANO!L69</f>
        <v>0</v>
      </c>
      <c r="M359" s="20">
        <f>ORISTANO!M69</f>
        <v>0</v>
      </c>
      <c r="N359" s="20">
        <f>ORISTANO!N69</f>
        <v>0</v>
      </c>
      <c r="O359" s="20">
        <f>ORISTANO!O69</f>
        <v>0</v>
      </c>
      <c r="P359" s="20">
        <f>ORISTANO!P69</f>
        <v>0</v>
      </c>
      <c r="Q359" s="20">
        <f>ORISTANO!Q69</f>
        <v>0</v>
      </c>
    </row>
    <row r="360" spans="1:17" ht="12.75">
      <c r="A360" s="9" t="s">
        <v>159</v>
      </c>
      <c r="B360" s="16">
        <v>95059</v>
      </c>
      <c r="C360" s="16">
        <v>95059</v>
      </c>
      <c r="D360" s="20">
        <f>ORISTANO!D70</f>
        <v>1032</v>
      </c>
      <c r="E360" s="20">
        <f>ORISTANO!E70</f>
        <v>1049</v>
      </c>
      <c r="F360" s="20">
        <f>ORISTANO!F70</f>
        <v>2081</v>
      </c>
      <c r="G360" s="20">
        <f>ORISTANO!G70</f>
        <v>66</v>
      </c>
      <c r="H360" s="20">
        <f>ORISTANO!H70</f>
        <v>57</v>
      </c>
      <c r="I360" s="20">
        <f>ORISTANO!I70</f>
        <v>123</v>
      </c>
      <c r="J360" s="55">
        <f>ORISTANO!J70</f>
        <v>3</v>
      </c>
      <c r="K360" s="20">
        <f>ORISTANO!K70</f>
        <v>0</v>
      </c>
      <c r="L360" s="20">
        <f>ORISTANO!L70</f>
        <v>0</v>
      </c>
      <c r="M360" s="20">
        <f>ORISTANO!M70</f>
        <v>0</v>
      </c>
      <c r="N360" s="20">
        <f>ORISTANO!N70</f>
        <v>0</v>
      </c>
      <c r="O360" s="20">
        <f>ORISTANO!O70</f>
        <v>2</v>
      </c>
      <c r="P360" s="20">
        <f>ORISTANO!P70</f>
        <v>0</v>
      </c>
      <c r="Q360" s="20">
        <f>ORISTANO!Q70</f>
        <v>2</v>
      </c>
    </row>
    <row r="361" spans="1:17" ht="12.75">
      <c r="A361" s="9" t="s">
        <v>160</v>
      </c>
      <c r="B361" s="16">
        <v>95060</v>
      </c>
      <c r="C361" s="16">
        <v>95060</v>
      </c>
      <c r="D361" s="20">
        <f>ORISTANO!D71</f>
        <v>262</v>
      </c>
      <c r="E361" s="20">
        <f>ORISTANO!E71</f>
        <v>244</v>
      </c>
      <c r="F361" s="20">
        <f>ORISTANO!F71</f>
        <v>506</v>
      </c>
      <c r="G361" s="20">
        <f>ORISTANO!G71</f>
        <v>40</v>
      </c>
      <c r="H361" s="20">
        <f>ORISTANO!H71</f>
        <v>28</v>
      </c>
      <c r="I361" s="20">
        <f>ORISTANO!I71</f>
        <v>68</v>
      </c>
      <c r="J361" s="55">
        <f>ORISTANO!J71</f>
        <v>1</v>
      </c>
      <c r="K361" s="20">
        <f>ORISTANO!K71</f>
        <v>0</v>
      </c>
      <c r="L361" s="20">
        <f>ORISTANO!L71</f>
        <v>0</v>
      </c>
      <c r="M361" s="20">
        <f>ORISTANO!M71</f>
        <v>0</v>
      </c>
      <c r="N361" s="20">
        <f>ORISTANO!N71</f>
        <v>0</v>
      </c>
      <c r="O361" s="20">
        <f>ORISTANO!O71</f>
        <v>0</v>
      </c>
      <c r="P361" s="20">
        <f>ORISTANO!P71</f>
        <v>0</v>
      </c>
      <c r="Q361" s="20">
        <f>ORISTANO!Q71</f>
        <v>0</v>
      </c>
    </row>
    <row r="362" spans="1:17" ht="12.75">
      <c r="A362" s="9" t="s">
        <v>161</v>
      </c>
      <c r="B362" s="16">
        <v>95061</v>
      </c>
      <c r="C362" s="16">
        <v>95061</v>
      </c>
      <c r="D362" s="20">
        <f>ORISTANO!D72</f>
        <v>130</v>
      </c>
      <c r="E362" s="20">
        <f>ORISTANO!E72</f>
        <v>114</v>
      </c>
      <c r="F362" s="20">
        <f>ORISTANO!F72</f>
        <v>244</v>
      </c>
      <c r="G362" s="20">
        <f>ORISTANO!G72</f>
        <v>21</v>
      </c>
      <c r="H362" s="20">
        <f>ORISTANO!H72</f>
        <v>21</v>
      </c>
      <c r="I362" s="20">
        <f>ORISTANO!I72</f>
        <v>42</v>
      </c>
      <c r="J362" s="55">
        <f>ORISTANO!J72</f>
        <v>1</v>
      </c>
      <c r="K362" s="20">
        <f>ORISTANO!K72</f>
        <v>0</v>
      </c>
      <c r="L362" s="20">
        <f>ORISTANO!L72</f>
        <v>0</v>
      </c>
      <c r="M362" s="20">
        <f>ORISTANO!M72</f>
        <v>0</v>
      </c>
      <c r="N362" s="20">
        <f>ORISTANO!N72</f>
        <v>0</v>
      </c>
      <c r="O362" s="20">
        <f>ORISTANO!O72</f>
        <v>0</v>
      </c>
      <c r="P362" s="20">
        <f>ORISTANO!P72</f>
        <v>0</v>
      </c>
      <c r="Q362" s="20">
        <f>ORISTANO!Q72</f>
        <v>0</v>
      </c>
    </row>
    <row r="363" spans="1:17" ht="12.75">
      <c r="A363" s="9" t="s">
        <v>163</v>
      </c>
      <c r="B363" s="16">
        <v>95062</v>
      </c>
      <c r="C363" s="16">
        <v>95062</v>
      </c>
      <c r="D363" s="20">
        <f>ORISTANO!D74</f>
        <v>1153</v>
      </c>
      <c r="E363" s="20">
        <f>ORISTANO!E74</f>
        <v>1138</v>
      </c>
      <c r="F363" s="20">
        <f>ORISTANO!F74</f>
        <v>2291</v>
      </c>
      <c r="G363" s="20">
        <f>ORISTANO!G74</f>
        <v>118</v>
      </c>
      <c r="H363" s="20">
        <f>ORISTANO!H74</f>
        <v>94</v>
      </c>
      <c r="I363" s="20">
        <f>ORISTANO!I74</f>
        <v>212</v>
      </c>
      <c r="J363" s="55">
        <f>ORISTANO!J74</f>
        <v>3</v>
      </c>
      <c r="K363" s="20">
        <f>ORISTANO!K74</f>
        <v>0</v>
      </c>
      <c r="L363" s="20">
        <f>ORISTANO!L74</f>
        <v>0</v>
      </c>
      <c r="M363" s="20">
        <f>ORISTANO!M74</f>
        <v>0</v>
      </c>
      <c r="N363" s="20">
        <f>ORISTANO!N74</f>
        <v>0</v>
      </c>
      <c r="O363" s="20">
        <f>ORISTANO!O74</f>
        <v>0</v>
      </c>
      <c r="P363" s="20">
        <f>ORISTANO!P74</f>
        <v>0</v>
      </c>
      <c r="Q363" s="20">
        <f>ORISTANO!Q74</f>
        <v>0</v>
      </c>
    </row>
    <row r="364" spans="1:17" ht="12.75">
      <c r="A364" s="9" t="s">
        <v>164</v>
      </c>
      <c r="B364" s="16">
        <v>95063</v>
      </c>
      <c r="C364" s="16">
        <v>95063</v>
      </c>
      <c r="D364" s="20">
        <f>ORISTANO!D75</f>
        <v>238</v>
      </c>
      <c r="E364" s="20">
        <f>ORISTANO!E75</f>
        <v>253</v>
      </c>
      <c r="F364" s="20">
        <f>ORISTANO!F75</f>
        <v>491</v>
      </c>
      <c r="G364" s="20">
        <f>ORISTANO!G75</f>
        <v>67</v>
      </c>
      <c r="H364" s="20">
        <f>ORISTANO!H75</f>
        <v>67</v>
      </c>
      <c r="I364" s="20">
        <f>ORISTANO!I75</f>
        <v>134</v>
      </c>
      <c r="J364" s="55">
        <f>ORISTANO!J75</f>
        <v>1</v>
      </c>
      <c r="K364" s="20">
        <f>ORISTANO!K75</f>
        <v>0</v>
      </c>
      <c r="L364" s="20">
        <f>ORISTANO!L75</f>
        <v>0</v>
      </c>
      <c r="M364" s="20">
        <f>ORISTANO!M75</f>
        <v>0</v>
      </c>
      <c r="N364" s="20">
        <f>ORISTANO!N75</f>
        <v>0</v>
      </c>
      <c r="O364" s="20">
        <f>ORISTANO!O75</f>
        <v>0</v>
      </c>
      <c r="P364" s="20">
        <f>ORISTANO!P75</f>
        <v>0</v>
      </c>
      <c r="Q364" s="20">
        <f>ORISTANO!Q75</f>
        <v>0</v>
      </c>
    </row>
    <row r="365" spans="1:17" ht="12.75">
      <c r="A365" s="9" t="s">
        <v>166</v>
      </c>
      <c r="B365" s="16">
        <v>95064</v>
      </c>
      <c r="C365" s="16">
        <v>95064</v>
      </c>
      <c r="D365" s="20">
        <f>ORISTANO!D77</f>
        <v>89</v>
      </c>
      <c r="E365" s="20">
        <f>ORISTANO!E77</f>
        <v>91</v>
      </c>
      <c r="F365" s="20">
        <f>ORISTANO!F77</f>
        <v>180</v>
      </c>
      <c r="G365" s="20">
        <f>ORISTANO!G77</f>
        <v>14</v>
      </c>
      <c r="H365" s="20">
        <f>ORISTANO!H77</f>
        <v>10</v>
      </c>
      <c r="I365" s="20">
        <f>ORISTANO!I77</f>
        <v>24</v>
      </c>
      <c r="J365" s="55">
        <f>ORISTANO!J77</f>
        <v>1</v>
      </c>
      <c r="K365" s="20">
        <f>ORISTANO!K77</f>
        <v>0</v>
      </c>
      <c r="L365" s="20">
        <f>ORISTANO!L77</f>
        <v>0</v>
      </c>
      <c r="M365" s="20">
        <f>ORISTANO!M77</f>
        <v>0</v>
      </c>
      <c r="N365" s="20">
        <f>ORISTANO!N77</f>
        <v>0</v>
      </c>
      <c r="O365" s="20">
        <f>ORISTANO!O77</f>
        <v>0</v>
      </c>
      <c r="P365" s="20">
        <f>ORISTANO!P77</f>
        <v>0</v>
      </c>
      <c r="Q365" s="20">
        <f>ORISTANO!Q77</f>
        <v>0</v>
      </c>
    </row>
    <row r="366" spans="1:17" ht="12.75">
      <c r="A366" s="9" t="s">
        <v>167</v>
      </c>
      <c r="B366" s="16">
        <v>95065</v>
      </c>
      <c r="C366" s="16">
        <v>95065</v>
      </c>
      <c r="D366" s="20">
        <f>ORISTANO!D78</f>
        <v>4732</v>
      </c>
      <c r="E366" s="20">
        <f>ORISTANO!E78</f>
        <v>4718</v>
      </c>
      <c r="F366" s="20">
        <f>ORISTANO!F78</f>
        <v>9450</v>
      </c>
      <c r="G366" s="20">
        <f>ORISTANO!G78</f>
        <v>360</v>
      </c>
      <c r="H366" s="20">
        <f>ORISTANO!H78</f>
        <v>277</v>
      </c>
      <c r="I366" s="20">
        <f>ORISTANO!I78</f>
        <v>637</v>
      </c>
      <c r="J366" s="55">
        <f>ORISTANO!J78</f>
        <v>11</v>
      </c>
      <c r="K366" s="20">
        <f>ORISTANO!K78</f>
        <v>0</v>
      </c>
      <c r="L366" s="20">
        <f>ORISTANO!L78</f>
        <v>0</v>
      </c>
      <c r="M366" s="20">
        <f>ORISTANO!M78</f>
        <v>0</v>
      </c>
      <c r="N366" s="20">
        <f>ORISTANO!N78</f>
        <v>0</v>
      </c>
      <c r="O366" s="20">
        <f>ORISTANO!O78</f>
        <v>0</v>
      </c>
      <c r="P366" s="20">
        <f>ORISTANO!P78</f>
        <v>0</v>
      </c>
      <c r="Q366" s="20">
        <f>ORISTANO!Q78</f>
        <v>0</v>
      </c>
    </row>
    <row r="367" spans="1:17" ht="12.75">
      <c r="A367" s="9" t="s">
        <v>169</v>
      </c>
      <c r="B367" s="16">
        <v>95066</v>
      </c>
      <c r="C367" s="16">
        <v>95066</v>
      </c>
      <c r="D367" s="20">
        <f>ORISTANO!D80</f>
        <v>499</v>
      </c>
      <c r="E367" s="20">
        <f>ORISTANO!E80</f>
        <v>498</v>
      </c>
      <c r="F367" s="20">
        <f>ORISTANO!F80</f>
        <v>997</v>
      </c>
      <c r="G367" s="20">
        <f>ORISTANO!G80</f>
        <v>83</v>
      </c>
      <c r="H367" s="20">
        <f>ORISTANO!H80</f>
        <v>86</v>
      </c>
      <c r="I367" s="20">
        <f>ORISTANO!I80</f>
        <v>169</v>
      </c>
      <c r="J367" s="55">
        <f>ORISTANO!J80</f>
        <v>1</v>
      </c>
      <c r="K367" s="20">
        <f>ORISTANO!K80</f>
        <v>0</v>
      </c>
      <c r="L367" s="20">
        <f>ORISTANO!L80</f>
        <v>0</v>
      </c>
      <c r="M367" s="20">
        <f>ORISTANO!M80</f>
        <v>0</v>
      </c>
      <c r="N367" s="20">
        <f>ORISTANO!N80</f>
        <v>0</v>
      </c>
      <c r="O367" s="20">
        <f>ORISTANO!O80</f>
        <v>0</v>
      </c>
      <c r="P367" s="20">
        <f>ORISTANO!P80</f>
        <v>0</v>
      </c>
      <c r="Q367" s="20">
        <f>ORISTANO!Q80</f>
        <v>0</v>
      </c>
    </row>
    <row r="368" spans="1:17" ht="12.75">
      <c r="A368" s="9" t="s">
        <v>170</v>
      </c>
      <c r="B368" s="16">
        <v>95067</v>
      </c>
      <c r="C368" s="16">
        <v>95067</v>
      </c>
      <c r="D368" s="20">
        <f>ORISTANO!D81</f>
        <v>619</v>
      </c>
      <c r="E368" s="20">
        <f>ORISTANO!E81</f>
        <v>668</v>
      </c>
      <c r="F368" s="20">
        <f>ORISTANO!F81</f>
        <v>1287</v>
      </c>
      <c r="G368" s="20">
        <f>ORISTANO!G81</f>
        <v>147</v>
      </c>
      <c r="H368" s="20">
        <f>ORISTANO!H81</f>
        <v>130</v>
      </c>
      <c r="I368" s="20">
        <f>ORISTANO!I81</f>
        <v>277</v>
      </c>
      <c r="J368" s="55">
        <f>ORISTANO!J81</f>
        <v>2</v>
      </c>
      <c r="K368" s="20">
        <f>ORISTANO!K81</f>
        <v>0</v>
      </c>
      <c r="L368" s="20">
        <f>ORISTANO!L81</f>
        <v>0</v>
      </c>
      <c r="M368" s="20">
        <f>ORISTANO!M81</f>
        <v>0</v>
      </c>
      <c r="N368" s="20">
        <f>ORISTANO!N81</f>
        <v>0</v>
      </c>
      <c r="O368" s="20">
        <f>ORISTANO!O81</f>
        <v>0</v>
      </c>
      <c r="P368" s="20">
        <f>ORISTANO!P81</f>
        <v>0</v>
      </c>
      <c r="Q368" s="20">
        <f>ORISTANO!Q81</f>
        <v>0</v>
      </c>
    </row>
    <row r="369" spans="1:17" ht="12.75">
      <c r="A369" s="9" t="s">
        <v>171</v>
      </c>
      <c r="B369" s="16">
        <v>95068</v>
      </c>
      <c r="C369" s="16">
        <v>95068</v>
      </c>
      <c r="D369" s="20">
        <f>ORISTANO!D82</f>
        <v>301</v>
      </c>
      <c r="E369" s="20">
        <f>ORISTANO!E82</f>
        <v>302</v>
      </c>
      <c r="F369" s="20">
        <f>ORISTANO!F82</f>
        <v>603</v>
      </c>
      <c r="G369" s="20">
        <f>ORISTANO!G82</f>
        <v>64</v>
      </c>
      <c r="H369" s="20">
        <f>ORISTANO!H82</f>
        <v>54</v>
      </c>
      <c r="I369" s="20">
        <f>ORISTANO!I82</f>
        <v>118</v>
      </c>
      <c r="J369" s="55">
        <f>ORISTANO!J82</f>
        <v>1</v>
      </c>
      <c r="K369" s="20">
        <f>ORISTANO!K82</f>
        <v>0</v>
      </c>
      <c r="L369" s="20">
        <f>ORISTANO!L82</f>
        <v>0</v>
      </c>
      <c r="M369" s="20">
        <f>ORISTANO!M82</f>
        <v>0</v>
      </c>
      <c r="N369" s="20">
        <f>ORISTANO!N82</f>
        <v>0</v>
      </c>
      <c r="O369" s="20">
        <f>ORISTANO!O82</f>
        <v>0</v>
      </c>
      <c r="P369" s="20">
        <f>ORISTANO!P82</f>
        <v>0</v>
      </c>
      <c r="Q369" s="20">
        <f>ORISTANO!Q82</f>
        <v>0</v>
      </c>
    </row>
    <row r="370" spans="1:17" ht="12.75">
      <c r="A370" s="9" t="s">
        <v>172</v>
      </c>
      <c r="B370" s="16">
        <v>95069</v>
      </c>
      <c r="C370" s="16">
        <v>95069</v>
      </c>
      <c r="D370" s="20">
        <f>ORISTANO!D83</f>
        <v>1383</v>
      </c>
      <c r="E370" s="20">
        <f>ORISTANO!E83</f>
        <v>1357</v>
      </c>
      <c r="F370" s="20">
        <f>ORISTANO!F83</f>
        <v>2740</v>
      </c>
      <c r="G370" s="20">
        <f>ORISTANO!G83</f>
        <v>131</v>
      </c>
      <c r="H370" s="20">
        <f>ORISTANO!H83</f>
        <v>76</v>
      </c>
      <c r="I370" s="20">
        <f>ORISTANO!I83</f>
        <v>207</v>
      </c>
      <c r="J370" s="55">
        <f>ORISTANO!J83</f>
        <v>3</v>
      </c>
      <c r="K370" s="20">
        <f>ORISTANO!K83</f>
        <v>0</v>
      </c>
      <c r="L370" s="20">
        <f>ORISTANO!L83</f>
        <v>0</v>
      </c>
      <c r="M370" s="20">
        <f>ORISTANO!M83</f>
        <v>0</v>
      </c>
      <c r="N370" s="20">
        <f>ORISTANO!N83</f>
        <v>0</v>
      </c>
      <c r="O370" s="20">
        <f>ORISTANO!O83</f>
        <v>1</v>
      </c>
      <c r="P370" s="20">
        <f>ORISTANO!P83</f>
        <v>0</v>
      </c>
      <c r="Q370" s="20">
        <f>ORISTANO!Q83</f>
        <v>1</v>
      </c>
    </row>
    <row r="371" spans="1:17" ht="12.75">
      <c r="A371" s="9" t="s">
        <v>173</v>
      </c>
      <c r="B371" s="16">
        <v>95070</v>
      </c>
      <c r="C371" s="16">
        <v>95070</v>
      </c>
      <c r="D371" s="20">
        <f>ORISTANO!D84</f>
        <v>398</v>
      </c>
      <c r="E371" s="20">
        <f>ORISTANO!E84</f>
        <v>362</v>
      </c>
      <c r="F371" s="20">
        <f>ORISTANO!F84</f>
        <v>760</v>
      </c>
      <c r="G371" s="20">
        <f>ORISTANO!G84</f>
        <v>17</v>
      </c>
      <c r="H371" s="20">
        <f>ORISTANO!H84</f>
        <v>15</v>
      </c>
      <c r="I371" s="20">
        <f>ORISTANO!I84</f>
        <v>32</v>
      </c>
      <c r="J371" s="55">
        <f>ORISTANO!J84</f>
        <v>2</v>
      </c>
      <c r="K371" s="20">
        <f>ORISTANO!K84</f>
        <v>0</v>
      </c>
      <c r="L371" s="20">
        <f>ORISTANO!L84</f>
        <v>0</v>
      </c>
      <c r="M371" s="20">
        <f>ORISTANO!M84</f>
        <v>0</v>
      </c>
      <c r="N371" s="20">
        <f>ORISTANO!N84</f>
        <v>0</v>
      </c>
      <c r="O371" s="20">
        <f>ORISTANO!O84</f>
        <v>0</v>
      </c>
      <c r="P371" s="20">
        <f>ORISTANO!P84</f>
        <v>0</v>
      </c>
      <c r="Q371" s="20">
        <f>ORISTANO!Q84</f>
        <v>0</v>
      </c>
    </row>
    <row r="372" spans="1:17" ht="12.75">
      <c r="A372" s="9" t="s">
        <v>176</v>
      </c>
      <c r="B372" s="16">
        <v>95071</v>
      </c>
      <c r="C372" s="16">
        <v>95071</v>
      </c>
      <c r="D372" s="20">
        <f>ORISTANO!D87</f>
        <v>152</v>
      </c>
      <c r="E372" s="20">
        <f>ORISTANO!E87</f>
        <v>156</v>
      </c>
      <c r="F372" s="20">
        <f>ORISTANO!F87</f>
        <v>308</v>
      </c>
      <c r="G372" s="20">
        <f>ORISTANO!G87</f>
        <v>16</v>
      </c>
      <c r="H372" s="20">
        <f>ORISTANO!H87</f>
        <v>14</v>
      </c>
      <c r="I372" s="20">
        <f>ORISTANO!I87</f>
        <v>30</v>
      </c>
      <c r="J372" s="55">
        <f>ORISTANO!J87</f>
        <v>1</v>
      </c>
      <c r="K372" s="20">
        <f>ORISTANO!K87</f>
        <v>0</v>
      </c>
      <c r="L372" s="20">
        <f>ORISTANO!L87</f>
        <v>0</v>
      </c>
      <c r="M372" s="20">
        <f>ORISTANO!M87</f>
        <v>0</v>
      </c>
      <c r="N372" s="20">
        <f>ORISTANO!N87</f>
        <v>0</v>
      </c>
      <c r="O372" s="20">
        <f>ORISTANO!O87</f>
        <v>0</v>
      </c>
      <c r="P372" s="20">
        <f>ORISTANO!P87</f>
        <v>0</v>
      </c>
      <c r="Q372" s="20">
        <f>ORISTANO!Q87</f>
        <v>0</v>
      </c>
    </row>
    <row r="373" spans="1:17" ht="12.75">
      <c r="A373" s="9" t="s">
        <v>177</v>
      </c>
      <c r="B373" s="16">
        <v>95072</v>
      </c>
      <c r="C373" s="16">
        <v>95072</v>
      </c>
      <c r="D373" s="20">
        <f>ORISTANO!D88</f>
        <v>765</v>
      </c>
      <c r="E373" s="20">
        <f>ORISTANO!E88</f>
        <v>780</v>
      </c>
      <c r="F373" s="20">
        <f>ORISTANO!F88</f>
        <v>1545</v>
      </c>
      <c r="G373" s="20">
        <f>ORISTANO!G88</f>
        <v>52</v>
      </c>
      <c r="H373" s="20">
        <f>ORISTANO!H88</f>
        <v>33</v>
      </c>
      <c r="I373" s="20">
        <f>ORISTANO!I88</f>
        <v>85</v>
      </c>
      <c r="J373" s="55">
        <f>ORISTANO!J88</f>
        <v>2</v>
      </c>
      <c r="K373" s="20">
        <f>ORISTANO!K88</f>
        <v>0</v>
      </c>
      <c r="L373" s="20">
        <f>ORISTANO!L88</f>
        <v>0</v>
      </c>
      <c r="M373" s="20">
        <f>ORISTANO!M88</f>
        <v>0</v>
      </c>
      <c r="N373" s="20">
        <f>ORISTANO!N88</f>
        <v>0</v>
      </c>
      <c r="O373" s="20">
        <f>ORISTANO!O88</f>
        <v>0</v>
      </c>
      <c r="P373" s="20">
        <f>ORISTANO!P88</f>
        <v>0</v>
      </c>
      <c r="Q373" s="20">
        <f>ORISTANO!Q88</f>
        <v>0</v>
      </c>
    </row>
    <row r="374" spans="1:17" ht="12.75">
      <c r="A374" s="9" t="s">
        <v>175</v>
      </c>
      <c r="B374" s="16">
        <v>95073</v>
      </c>
      <c r="C374" s="16">
        <v>95073</v>
      </c>
      <c r="D374" s="20">
        <f>ORISTANO!D86</f>
        <v>146</v>
      </c>
      <c r="E374" s="20">
        <f>ORISTANO!E86</f>
        <v>151</v>
      </c>
      <c r="F374" s="20">
        <f>ORISTANO!F86</f>
        <v>297</v>
      </c>
      <c r="G374" s="20">
        <f>ORISTANO!G86</f>
        <v>4</v>
      </c>
      <c r="H374" s="20">
        <f>ORISTANO!H86</f>
        <v>4</v>
      </c>
      <c r="I374" s="20">
        <f>ORISTANO!I86</f>
        <v>8</v>
      </c>
      <c r="J374" s="55">
        <f>ORISTANO!J86</f>
        <v>1</v>
      </c>
      <c r="K374" s="20">
        <f>ORISTANO!K86</f>
        <v>0</v>
      </c>
      <c r="L374" s="20">
        <f>ORISTANO!L86</f>
        <v>0</v>
      </c>
      <c r="M374" s="20">
        <f>ORISTANO!M86</f>
        <v>0</v>
      </c>
      <c r="N374" s="20">
        <f>ORISTANO!N86</f>
        <v>0</v>
      </c>
      <c r="O374" s="20">
        <f>ORISTANO!O86</f>
        <v>0</v>
      </c>
      <c r="P374" s="20">
        <f>ORISTANO!P86</f>
        <v>0</v>
      </c>
      <c r="Q374" s="20">
        <f>ORISTANO!Q86</f>
        <v>0</v>
      </c>
    </row>
    <row r="375" spans="1:17" ht="12.75">
      <c r="A375" s="9" t="s">
        <v>178</v>
      </c>
      <c r="B375" s="16">
        <v>95074</v>
      </c>
      <c r="C375" s="16">
        <v>95074</v>
      </c>
      <c r="D375" s="20">
        <f>ORISTANO!D89</f>
        <v>512</v>
      </c>
      <c r="E375" s="20">
        <f>ORISTANO!E89</f>
        <v>506</v>
      </c>
      <c r="F375" s="20">
        <f>ORISTANO!F89</f>
        <v>1018</v>
      </c>
      <c r="G375" s="20">
        <f>ORISTANO!G89</f>
        <v>20</v>
      </c>
      <c r="H375" s="20">
        <f>ORISTANO!H89</f>
        <v>10</v>
      </c>
      <c r="I375" s="20">
        <f>ORISTANO!I89</f>
        <v>30</v>
      </c>
      <c r="J375" s="55">
        <f>ORISTANO!J89</f>
        <v>1</v>
      </c>
      <c r="K375" s="20">
        <f>ORISTANO!K89</f>
        <v>0</v>
      </c>
      <c r="L375" s="20">
        <f>ORISTANO!L89</f>
        <v>0</v>
      </c>
      <c r="M375" s="20">
        <f>ORISTANO!M89</f>
        <v>0</v>
      </c>
      <c r="N375" s="20">
        <f>ORISTANO!N89</f>
        <v>0</v>
      </c>
      <c r="O375" s="20">
        <f>ORISTANO!O89</f>
        <v>0</v>
      </c>
      <c r="P375" s="20">
        <f>ORISTANO!P89</f>
        <v>0</v>
      </c>
      <c r="Q375" s="20">
        <f>ORISTANO!Q89</f>
        <v>0</v>
      </c>
    </row>
    <row r="376" spans="1:17" ht="12.75">
      <c r="A376" s="9" t="s">
        <v>179</v>
      </c>
      <c r="B376" s="16">
        <v>95075</v>
      </c>
      <c r="C376" s="16">
        <v>95075</v>
      </c>
      <c r="D376" s="20">
        <f>ORISTANO!D90</f>
        <v>485</v>
      </c>
      <c r="E376" s="20">
        <f>ORISTANO!E90</f>
        <v>525</v>
      </c>
      <c r="F376" s="20">
        <f>ORISTANO!F90</f>
        <v>1010</v>
      </c>
      <c r="G376" s="20">
        <f>ORISTANO!G90</f>
        <v>45</v>
      </c>
      <c r="H376" s="20">
        <f>ORISTANO!H90</f>
        <v>29</v>
      </c>
      <c r="I376" s="20">
        <f>ORISTANO!I90</f>
        <v>74</v>
      </c>
      <c r="J376" s="55">
        <f>ORISTANO!J90</f>
        <v>1</v>
      </c>
      <c r="K376" s="20">
        <f>ORISTANO!K90</f>
        <v>0</v>
      </c>
      <c r="L376" s="20">
        <f>ORISTANO!L90</f>
        <v>0</v>
      </c>
      <c r="M376" s="20">
        <f>ORISTANO!M90</f>
        <v>0</v>
      </c>
      <c r="N376" s="20">
        <f>ORISTANO!N90</f>
        <v>0</v>
      </c>
      <c r="O376" s="20">
        <f>ORISTANO!O90</f>
        <v>2</v>
      </c>
      <c r="P376" s="20">
        <f>ORISTANO!P90</f>
        <v>1</v>
      </c>
      <c r="Q376" s="20">
        <f>ORISTANO!Q90</f>
        <v>3</v>
      </c>
    </row>
    <row r="377" spans="1:17" ht="12.75">
      <c r="A377" s="9" t="s">
        <v>157</v>
      </c>
      <c r="B377" s="16">
        <v>95076</v>
      </c>
      <c r="C377" s="16">
        <v>95076</v>
      </c>
      <c r="D377" s="20">
        <f>ORISTANO!D68</f>
        <v>207</v>
      </c>
      <c r="E377" s="20">
        <f>ORISTANO!E68</f>
        <v>198</v>
      </c>
      <c r="F377" s="20">
        <f>ORISTANO!F68</f>
        <v>405</v>
      </c>
      <c r="G377" s="20">
        <f>ORISTANO!G68</f>
        <v>40</v>
      </c>
      <c r="H377" s="20">
        <f>ORISTANO!H68</f>
        <v>41</v>
      </c>
      <c r="I377" s="20">
        <f>ORISTANO!I68</f>
        <v>81</v>
      </c>
      <c r="J377" s="55">
        <f>ORISTANO!J68</f>
        <v>1</v>
      </c>
      <c r="K377" s="20">
        <f>ORISTANO!K68</f>
        <v>0</v>
      </c>
      <c r="L377" s="20">
        <f>ORISTANO!L68</f>
        <v>0</v>
      </c>
      <c r="M377" s="20">
        <f>ORISTANO!M68</f>
        <v>0</v>
      </c>
      <c r="N377" s="20">
        <f>ORISTANO!N68</f>
        <v>0</v>
      </c>
      <c r="O377" s="20">
        <f>ORISTANO!O68</f>
        <v>0</v>
      </c>
      <c r="P377" s="20">
        <f>ORISTANO!P68</f>
        <v>0</v>
      </c>
      <c r="Q377" s="20">
        <f>ORISTANO!Q68</f>
        <v>0</v>
      </c>
    </row>
    <row r="378" spans="1:17" ht="12.75">
      <c r="A378" s="9" t="s">
        <v>113</v>
      </c>
      <c r="B378" s="16">
        <v>95077</v>
      </c>
      <c r="C378" s="16">
        <v>95077</v>
      </c>
      <c r="D378" s="20">
        <f>ORISTANO!D23</f>
        <v>129</v>
      </c>
      <c r="E378" s="20">
        <f>ORISTANO!E23</f>
        <v>142</v>
      </c>
      <c r="F378" s="20">
        <f>ORISTANO!F23</f>
        <v>271</v>
      </c>
      <c r="G378" s="20">
        <f>ORISTANO!G23</f>
        <v>4</v>
      </c>
      <c r="H378" s="20">
        <f>ORISTANO!H23</f>
        <v>3</v>
      </c>
      <c r="I378" s="20">
        <f>ORISTANO!I23</f>
        <v>7</v>
      </c>
      <c r="J378" s="55">
        <f>ORISTANO!J23</f>
        <v>1</v>
      </c>
      <c r="K378" s="20">
        <f>ORISTANO!K23</f>
        <v>0</v>
      </c>
      <c r="L378" s="20">
        <f>ORISTANO!L23</f>
        <v>0</v>
      </c>
      <c r="M378" s="20">
        <f>ORISTANO!M23</f>
        <v>0</v>
      </c>
      <c r="N378" s="20">
        <f>ORISTANO!N23</f>
        <v>0</v>
      </c>
      <c r="O378" s="20">
        <f>ORISTANO!O23</f>
        <v>0</v>
      </c>
      <c r="P378" s="20">
        <f>ORISTANO!P23</f>
        <v>0</v>
      </c>
      <c r="Q378" s="20">
        <f>ORISTANO!Q23</f>
        <v>0</v>
      </c>
    </row>
    <row r="379" spans="1:17" ht="12.75">
      <c r="A379" s="9" t="s">
        <v>162</v>
      </c>
      <c r="B379" s="16">
        <v>95078</v>
      </c>
      <c r="C379" s="16">
        <v>95078</v>
      </c>
      <c r="D379" s="57">
        <f>ORISTANO!D73</f>
        <v>55</v>
      </c>
      <c r="E379" s="57">
        <f>ORISTANO!E73</f>
        <v>57</v>
      </c>
      <c r="F379" s="57">
        <f>ORISTANO!F73</f>
        <v>112</v>
      </c>
      <c r="G379" s="57">
        <f>ORISTANO!G73</f>
        <v>6</v>
      </c>
      <c r="H379" s="57">
        <f>ORISTANO!H73</f>
        <v>0</v>
      </c>
      <c r="I379" s="57">
        <f>ORISTANO!I73</f>
        <v>6</v>
      </c>
      <c r="J379" s="58">
        <f>ORISTANO!J73</f>
        <v>1</v>
      </c>
      <c r="K379" s="57">
        <f>ORISTANO!K73</f>
        <v>0</v>
      </c>
      <c r="L379" s="57">
        <f>ORISTANO!L73</f>
        <v>0</v>
      </c>
      <c r="M379" s="57">
        <f>ORISTANO!M73</f>
        <v>0</v>
      </c>
      <c r="N379" s="57">
        <f>ORISTANO!N73</f>
        <v>0</v>
      </c>
      <c r="O379" s="57">
        <f>ORISTANO!O73</f>
        <v>0</v>
      </c>
      <c r="P379" s="57">
        <f>ORISTANO!P73</f>
        <v>0</v>
      </c>
      <c r="Q379" s="57">
        <f>ORISTANO!Q73</f>
        <v>0</v>
      </c>
    </row>
    <row r="380" spans="1:17" ht="36" customHeight="1">
      <c r="A380" s="3" t="s">
        <v>88</v>
      </c>
      <c r="B380" s="3"/>
      <c r="C380" s="3"/>
      <c r="D380" s="59">
        <f aca="true" t="shared" si="0" ref="D380:Q380">SUM(D3:D379)</f>
        <v>725331</v>
      </c>
      <c r="E380" s="59">
        <f t="shared" si="0"/>
        <v>755078</v>
      </c>
      <c r="F380" s="59">
        <f t="shared" si="0"/>
        <v>1480379</v>
      </c>
      <c r="G380" s="59">
        <f t="shared" si="0"/>
        <v>49258</v>
      </c>
      <c r="H380" s="59">
        <f t="shared" si="0"/>
        <v>41412</v>
      </c>
      <c r="I380" s="59">
        <f t="shared" si="0"/>
        <v>90612</v>
      </c>
      <c r="J380" s="59">
        <f t="shared" si="0"/>
        <v>1821</v>
      </c>
      <c r="K380" s="59">
        <f t="shared" si="0"/>
        <v>15</v>
      </c>
      <c r="L380" s="59">
        <f t="shared" si="0"/>
        <v>85</v>
      </c>
      <c r="M380" s="59">
        <f t="shared" si="0"/>
        <v>17</v>
      </c>
      <c r="N380" s="59">
        <f t="shared" si="0"/>
        <v>14</v>
      </c>
      <c r="O380" s="59">
        <f t="shared" si="0"/>
        <v>111</v>
      </c>
      <c r="P380" s="59">
        <f t="shared" si="0"/>
        <v>100</v>
      </c>
      <c r="Q380" s="59">
        <f t="shared" si="0"/>
        <v>211</v>
      </c>
    </row>
    <row r="382" spans="4:17" s="60" customFormat="1" ht="15.75"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</row>
    <row r="383" spans="3:14" ht="18.75">
      <c r="C383" s="62" t="s">
        <v>6</v>
      </c>
      <c r="D383" s="69">
        <f>D380+E380</f>
        <v>1480409</v>
      </c>
      <c r="E383" s="69"/>
      <c r="J383" s="63"/>
      <c r="K383" s="63"/>
      <c r="L383" s="63"/>
      <c r="M383" s="63"/>
      <c r="N383" s="63"/>
    </row>
    <row r="386" spans="3:17" ht="12.75">
      <c r="C386" s="64"/>
      <c r="O386"/>
      <c r="P386"/>
      <c r="Q386"/>
    </row>
    <row r="387" spans="3:14" ht="12.75">
      <c r="C387" s="64"/>
      <c r="M387" s="22"/>
      <c r="N387" s="22"/>
    </row>
    <row r="388" spans="3:14" ht="12.75">
      <c r="C388" s="64"/>
      <c r="M388" s="22"/>
      <c r="N388" s="22"/>
    </row>
    <row r="389" spans="3:14" ht="12.75">
      <c r="C389" s="64"/>
      <c r="M389" s="22"/>
      <c r="N389" s="22"/>
    </row>
    <row r="390" spans="3:14" ht="12.75">
      <c r="C390" s="64"/>
      <c r="M390" s="22"/>
      <c r="N390" s="22"/>
    </row>
    <row r="391" spans="3:14" ht="12.75">
      <c r="C391" s="64"/>
      <c r="D391" s="65"/>
      <c r="E391" s="65"/>
      <c r="F391" s="65"/>
      <c r="G391" s="65"/>
      <c r="H391" s="65"/>
      <c r="I391" s="65"/>
      <c r="J391" s="65"/>
      <c r="K391" s="65"/>
      <c r="L391" s="65"/>
      <c r="M391" s="66"/>
      <c r="N391" s="66"/>
    </row>
    <row r="392" spans="3:14" ht="12.75">
      <c r="C392" s="64"/>
      <c r="M392" s="22"/>
      <c r="N392" s="22"/>
    </row>
    <row r="393" spans="3:14" ht="12.75">
      <c r="C393" s="64"/>
      <c r="M393" s="22"/>
      <c r="N393" s="22"/>
    </row>
    <row r="394" spans="15:17" ht="12.75">
      <c r="O394"/>
      <c r="P394"/>
      <c r="Q394"/>
    </row>
    <row r="395" ht="12.75">
      <c r="N395" s="22"/>
    </row>
  </sheetData>
  <sheetProtection selectLockedCells="1" selectUnlockedCells="1"/>
  <mergeCells count="2">
    <mergeCell ref="A1:Q1"/>
    <mergeCell ref="D383:E383"/>
  </mergeCells>
  <printOptions/>
  <pageMargins left="0.7479166666666667" right="0.7479166666666667" top="0.5597222222222222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danielasalis</dc:creator>
  <cp:keywords/>
  <dc:description/>
  <cp:lastModifiedBy>danielasalis</cp:lastModifiedBy>
  <dcterms:created xsi:type="dcterms:W3CDTF">2014-02-14T17:42:01Z</dcterms:created>
  <dcterms:modified xsi:type="dcterms:W3CDTF">2014-02-14T17:42:01Z</dcterms:modified>
  <cp:category/>
  <cp:version/>
  <cp:contentType/>
  <cp:contentStatus/>
</cp:coreProperties>
</file>